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897B239-F4D8-4B08-9CED-CA34D1E414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個別請求書 " sheetId="1" r:id="rId1"/>
  </sheets>
  <externalReferences>
    <externalReference r:id="rId2"/>
    <externalReference r:id="rId3"/>
    <externalReference r:id="rId4"/>
  </externalReferences>
  <definedNames>
    <definedName name="_A1048576">[1]【個】一覧!#REF!</definedName>
    <definedName name="_xlnm.Print_Area" localSheetId="0">'個別請求書 '!$A$1:$Z$69</definedName>
    <definedName name="医一覧">#REF!</definedName>
    <definedName name="医師会件数伝票用">#REF!</definedName>
    <definedName name="医療機関一覧">#REF!</definedName>
    <definedName name="確認用一覧">[2]確認用!$A$4:$AL$131</definedName>
    <definedName name="掲載">#REF!</definedName>
    <definedName name="個別件数伝票用">'[3]【個】一覧(R2.11) '!$E$3:$Y$62</definedName>
    <definedName name="五十音">[2]参照!$L$4:$L$11</definedName>
    <definedName name="市町村リスト">#REF!</definedName>
    <definedName name="種類">#REF!</definedName>
    <definedName name="小児成肺">#REF!</definedName>
    <definedName name="乗入件数伝票用">[3]【乗】一覧!$E$3:$U$366</definedName>
    <definedName name="送付方法">#REF!</definedName>
    <definedName name="担当者">[2]参照!#REF!</definedName>
    <definedName name="文字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7" i="1" l="1"/>
  <c r="AA60" i="1" s="1"/>
  <c r="AB60" i="1" s="1"/>
  <c r="AA56" i="1"/>
  <c r="AB56" i="1" s="1"/>
  <c r="AA55" i="1"/>
  <c r="AB55" i="1" s="1"/>
  <c r="AA23" i="1"/>
  <c r="AA22" i="1"/>
  <c r="AB22" i="1" s="1"/>
  <c r="AA21" i="1"/>
  <c r="AB21" i="1" s="1"/>
  <c r="T55" i="1" l="1"/>
  <c r="S55" i="1"/>
  <c r="X55" i="1"/>
  <c r="R55" i="1"/>
  <c r="Y55" i="1"/>
  <c r="Q55" i="1"/>
  <c r="W55" i="1"/>
  <c r="U55" i="1"/>
  <c r="V55" i="1"/>
  <c r="Y56" i="1"/>
  <c r="Q56" i="1"/>
  <c r="U56" i="1"/>
  <c r="X56" i="1"/>
  <c r="W56" i="1"/>
  <c r="V56" i="1"/>
  <c r="T56" i="1"/>
  <c r="S56" i="1"/>
  <c r="R56" i="1"/>
  <c r="S60" i="1"/>
  <c r="R60" i="1"/>
  <c r="Y60" i="1"/>
  <c r="X60" i="1"/>
  <c r="W60" i="1"/>
  <c r="V60" i="1"/>
  <c r="U60" i="1"/>
  <c r="T60" i="1"/>
  <c r="AB57" i="1"/>
  <c r="V21" i="1"/>
  <c r="U21" i="1"/>
  <c r="T21" i="1"/>
  <c r="S21" i="1"/>
  <c r="R21" i="1"/>
  <c r="W21" i="1"/>
  <c r="Y21" i="1"/>
  <c r="Q21" i="1"/>
  <c r="X21" i="1"/>
  <c r="S22" i="1"/>
  <c r="R22" i="1"/>
  <c r="Y22" i="1"/>
  <c r="Q22" i="1"/>
  <c r="X22" i="1"/>
  <c r="W22" i="1"/>
  <c r="V22" i="1"/>
  <c r="U22" i="1"/>
  <c r="T22" i="1"/>
  <c r="V57" i="1" l="1"/>
  <c r="U57" i="1"/>
  <c r="T57" i="1"/>
  <c r="S57" i="1"/>
  <c r="R57" i="1"/>
  <c r="Y57" i="1"/>
  <c r="Q57" i="1"/>
  <c r="X57" i="1"/>
  <c r="W57" i="1"/>
  <c r="J60" i="1" l="1"/>
  <c r="M49" i="1"/>
  <c r="C60" i="1"/>
  <c r="F49" i="1"/>
  <c r="E49" i="1"/>
  <c r="D60" i="1"/>
  <c r="G49" i="1"/>
  <c r="K60" i="1"/>
  <c r="N49" i="1"/>
  <c r="E60" i="1"/>
  <c r="H49" i="1"/>
  <c r="I60" i="1"/>
  <c r="L49" i="1"/>
  <c r="F60" i="1"/>
  <c r="I49" i="1"/>
  <c r="G60" i="1"/>
  <c r="J49" i="1"/>
  <c r="H60" i="1"/>
  <c r="K49" i="1"/>
  <c r="AA26" i="1" l="1"/>
  <c r="AB26" i="1" s="1"/>
  <c r="AB23" i="1"/>
  <c r="T23" i="1" s="1"/>
  <c r="F26" i="1" l="1"/>
  <c r="I15" i="1"/>
  <c r="X26" i="1"/>
  <c r="T26" i="1"/>
  <c r="Y26" i="1"/>
  <c r="R26" i="1"/>
  <c r="U26" i="1"/>
  <c r="V26" i="1"/>
  <c r="W26" i="1"/>
  <c r="S26" i="1"/>
  <c r="V23" i="1"/>
  <c r="S23" i="1"/>
  <c r="W23" i="1"/>
  <c r="R23" i="1"/>
  <c r="Q23" i="1"/>
  <c r="U23" i="1"/>
  <c r="Y23" i="1"/>
  <c r="X23" i="1"/>
  <c r="C26" i="1" l="1"/>
  <c r="F15" i="1"/>
  <c r="E15" i="1"/>
  <c r="K26" i="1"/>
  <c r="N15" i="1"/>
  <c r="J26" i="1"/>
  <c r="M15" i="1"/>
  <c r="G26" i="1"/>
  <c r="J15" i="1"/>
  <c r="D26" i="1"/>
  <c r="G15" i="1"/>
  <c r="E26" i="1"/>
  <c r="H15" i="1"/>
  <c r="I26" i="1"/>
  <c r="L15" i="1"/>
  <c r="H26" i="1"/>
  <c r="K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7" authorId="0" shapeId="0" xr:uid="{A03DF393-A08B-4490-B5A2-D4A7D568AA62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名称、代表者名は、市に口座登録をしたとおり正確にご記入ください。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※登録した代表者名が分からない場合は
健康管理課へお問い合わせください。</t>
        </r>
      </text>
    </comment>
    <comment ref="N21" authorId="0" shapeId="0" xr:uid="{323E0623-4722-4756-BDCC-525AA9A1BC25}">
      <text>
        <r>
          <rPr>
            <b/>
            <sz val="18"/>
            <color indexed="81"/>
            <rFont val="MS P ゴシック"/>
            <family val="3"/>
            <charset val="128"/>
          </rPr>
          <t>数量を入力してください。</t>
        </r>
      </text>
    </comment>
  </commentList>
</comments>
</file>

<file path=xl/sharedStrings.xml><?xml version="1.0" encoding="utf-8"?>
<sst xmlns="http://schemas.openxmlformats.org/spreadsheetml/2006/main" count="75" uniqueCount="38">
  <si>
    <t>請　求　書</t>
  </si>
  <si>
    <t>（あて先）所　沢　市　長　</t>
    <phoneticPr fontId="2"/>
  </si>
  <si>
    <t>住　　所</t>
    <phoneticPr fontId="2"/>
  </si>
  <si>
    <t>名　　称</t>
    <phoneticPr fontId="2"/>
  </si>
  <si>
    <t>登録番号*</t>
    <rPh sb="0" eb="2">
      <t>トウロク</t>
    </rPh>
    <rPh sb="2" eb="4">
      <t>バンゴウ</t>
    </rPh>
    <phoneticPr fontId="2"/>
  </si>
  <si>
    <t>T</t>
    <phoneticPr fontId="2"/>
  </si>
  <si>
    <t>※課税事業者の内、 該当医院のみ記載</t>
    <rPh sb="1" eb="3">
      <t>カゼイ</t>
    </rPh>
    <rPh sb="3" eb="6">
      <t>ジギョウシャ</t>
    </rPh>
    <rPh sb="7" eb="8">
      <t>ウチ</t>
    </rPh>
    <rPh sb="10" eb="12">
      <t>ガイトウ</t>
    </rPh>
    <rPh sb="12" eb="14">
      <t>イイン</t>
    </rPh>
    <rPh sb="16" eb="18">
      <t>キサイ</t>
    </rPh>
    <phoneticPr fontId="2"/>
  </si>
  <si>
    <t>下記のとおりご請求いたします。</t>
    <rPh sb="0" eb="2">
      <t>カキ</t>
    </rPh>
    <rPh sb="7" eb="9">
      <t>セイキュウ</t>
    </rPh>
    <phoneticPr fontId="2"/>
  </si>
  <si>
    <t>請求金額</t>
    <rPh sb="0" eb="2">
      <t>セイキュウ</t>
    </rPh>
    <rPh sb="2" eb="4">
      <t>キンガク</t>
    </rPh>
    <phoneticPr fontId="2"/>
  </si>
  <si>
    <t>※金額の頭に『￥』マークを記載</t>
    <rPh sb="1" eb="3">
      <t>キンガク</t>
    </rPh>
    <rPh sb="4" eb="5">
      <t>アタマ</t>
    </rPh>
    <rPh sb="13" eb="15">
      <t>キサイ</t>
    </rPh>
    <phoneticPr fontId="2"/>
  </si>
  <si>
    <t>内　　　訳</t>
    <rPh sb="0" eb="1">
      <t>ウチ</t>
    </rPh>
    <rPh sb="4" eb="5">
      <t>ヤク</t>
    </rPh>
    <phoneticPr fontId="2"/>
  </si>
  <si>
    <t>摘　　　　　要</t>
  </si>
  <si>
    <t>数　量</t>
    <phoneticPr fontId="2"/>
  </si>
  <si>
    <t>金　　額</t>
    <phoneticPr fontId="2"/>
  </si>
  <si>
    <t>円</t>
    <rPh sb="0" eb="1">
      <t>エン</t>
    </rPh>
    <phoneticPr fontId="2"/>
  </si>
  <si>
    <t>消費税</t>
    <rPh sb="0" eb="3">
      <t>ショウヒゼイ</t>
    </rPh>
    <phoneticPr fontId="2"/>
  </si>
  <si>
    <t>消費税10％対象金額 ※①と同じ</t>
    <rPh sb="0" eb="3">
      <t>ショウヒゼイ</t>
    </rPh>
    <rPh sb="6" eb="8">
      <t>タイショウ</t>
    </rPh>
    <rPh sb="8" eb="10">
      <t>キンガク</t>
    </rPh>
    <rPh sb="9" eb="10">
      <t>ゴウキン</t>
    </rPh>
    <rPh sb="14" eb="15">
      <t>オナ</t>
    </rPh>
    <phoneticPr fontId="2"/>
  </si>
  <si>
    <t>消費税8％対象合計金額</t>
    <rPh sb="0" eb="3">
      <t>ショウヒゼイ</t>
    </rPh>
    <rPh sb="5" eb="7">
      <t>タイショウ</t>
    </rPh>
    <rPh sb="7" eb="9">
      <t>ゴウケイ</t>
    </rPh>
    <rPh sb="9" eb="11">
      <t>キンガク</t>
    </rPh>
    <phoneticPr fontId="2"/>
  </si>
  <si>
    <t>健康推進部　保健センター　健康管理課</t>
    <rPh sb="0" eb="2">
      <t>ケンコウ</t>
    </rPh>
    <rPh sb="2" eb="4">
      <t>スイシン</t>
    </rPh>
    <rPh sb="4" eb="5">
      <t>ブ</t>
    </rPh>
    <rPh sb="6" eb="8">
      <t>ホケン</t>
    </rPh>
    <rPh sb="13" eb="15">
      <t>ケンコウ</t>
    </rPh>
    <rPh sb="15" eb="17">
      <t>カンリ</t>
    </rPh>
    <rPh sb="17" eb="18">
      <t>カ</t>
    </rPh>
    <phoneticPr fontId="2"/>
  </si>
  <si>
    <t>所沢市上安松１２２４－１</t>
    <rPh sb="0" eb="3">
      <t>トコロザワシ</t>
    </rPh>
    <rPh sb="3" eb="6">
      <t>カミヤスマツ</t>
    </rPh>
    <phoneticPr fontId="2"/>
  </si>
  <si>
    <t>医療法人　航空会　保健センター病院</t>
    <rPh sb="0" eb="2">
      <t>イリョウ</t>
    </rPh>
    <rPh sb="2" eb="4">
      <t>ホウジン</t>
    </rPh>
    <rPh sb="5" eb="7">
      <t>コウクウ</t>
    </rPh>
    <rPh sb="7" eb="8">
      <t>カイ</t>
    </rPh>
    <rPh sb="9" eb="11">
      <t>ホケン</t>
    </rPh>
    <rPh sb="15" eb="17">
      <t>ビョウイン</t>
    </rPh>
    <phoneticPr fontId="2"/>
  </si>
  <si>
    <t>【注意事項】</t>
    <rPh sb="1" eb="3">
      <t>チュウイ</t>
    </rPh>
    <rPh sb="3" eb="5">
      <t>ジコウ</t>
    </rPh>
    <phoneticPr fontId="2"/>
  </si>
  <si>
    <t>・口座登録の内容（理事長名・院長名、口座名義、住所等）に変更があった場合、速やかに連絡してください。</t>
    <rPh sb="1" eb="3">
      <t>コウザ</t>
    </rPh>
    <rPh sb="3" eb="5">
      <t>トウロク</t>
    </rPh>
    <rPh sb="6" eb="8">
      <t>ナイヨウ</t>
    </rPh>
    <rPh sb="9" eb="12">
      <t>リジチョウ</t>
    </rPh>
    <rPh sb="12" eb="13">
      <t>メイ</t>
    </rPh>
    <rPh sb="14" eb="16">
      <t>インチョウ</t>
    </rPh>
    <rPh sb="16" eb="17">
      <t>メイ</t>
    </rPh>
    <rPh sb="18" eb="20">
      <t>コウザ</t>
    </rPh>
    <rPh sb="20" eb="22">
      <t>メイギ</t>
    </rPh>
    <rPh sb="23" eb="25">
      <t>ジュウショ</t>
    </rPh>
    <rPh sb="25" eb="26">
      <t>トウ</t>
    </rPh>
    <rPh sb="28" eb="30">
      <t>ヘンコウ</t>
    </rPh>
    <phoneticPr fontId="2"/>
  </si>
  <si>
    <t>・指定口座への支払いは、請求書を提出いただいてから１～２か月程度かかります。</t>
    <rPh sb="1" eb="3">
      <t>シテイ</t>
    </rPh>
    <rPh sb="3" eb="5">
      <t>コウザ</t>
    </rPh>
    <rPh sb="7" eb="9">
      <t>シハラ</t>
    </rPh>
    <rPh sb="12" eb="15">
      <t>セイキュウショ</t>
    </rPh>
    <rPh sb="16" eb="18">
      <t>テイシュツ</t>
    </rPh>
    <rPh sb="29" eb="30">
      <t>ゲツ</t>
    </rPh>
    <rPh sb="30" eb="32">
      <t>テイド</t>
    </rPh>
    <phoneticPr fontId="2"/>
  </si>
  <si>
    <t>健康診査委託料（胸部X線検査除く）</t>
    <rPh sb="0" eb="2">
      <t>ケンコウ</t>
    </rPh>
    <rPh sb="2" eb="4">
      <t>シンサ</t>
    </rPh>
    <rPh sb="4" eb="7">
      <t>イタクリョウ</t>
    </rPh>
    <rPh sb="8" eb="10">
      <t>キョウブ</t>
    </rPh>
    <rPh sb="11" eb="12">
      <t>セン</t>
    </rPh>
    <rPh sb="12" eb="14">
      <t>ケンサ</t>
    </rPh>
    <rPh sb="14" eb="15">
      <t>ノゾ</t>
    </rPh>
    <phoneticPr fontId="14"/>
  </si>
  <si>
    <t>健康診査委託料（胸部X線検査含む）</t>
    <rPh sb="0" eb="2">
      <t>ケンコウ</t>
    </rPh>
    <rPh sb="2" eb="4">
      <t>シンサ</t>
    </rPh>
    <rPh sb="4" eb="7">
      <t>イタクリョウ</t>
    </rPh>
    <rPh sb="8" eb="10">
      <t>キョウブ</t>
    </rPh>
    <rPh sb="11" eb="12">
      <t>セン</t>
    </rPh>
    <rPh sb="12" eb="14">
      <t>ケンサ</t>
    </rPh>
    <rPh sb="14" eb="15">
      <t>フク</t>
    </rPh>
    <phoneticPr fontId="14"/>
  </si>
  <si>
    <t>単　価(税込)</t>
    <rPh sb="4" eb="6">
      <t>ゼイコミ</t>
    </rPh>
    <phoneticPr fontId="2"/>
  </si>
  <si>
    <t>①合計</t>
    <rPh sb="1" eb="3">
      <t>ゴウケイ</t>
    </rPh>
    <phoneticPr fontId="2"/>
  </si>
  <si>
    <t>うち消費税額(10％)
※①÷11</t>
    <rPh sb="2" eb="5">
      <t>ショウヒゼイ</t>
    </rPh>
    <rPh sb="5" eb="6">
      <t>ガク</t>
    </rPh>
    <phoneticPr fontId="2"/>
  </si>
  <si>
    <t>うち消費税額(8％)</t>
    <rPh sb="2" eb="5">
      <t>ショウヒゼイ</t>
    </rPh>
    <rPh sb="5" eb="6">
      <t>ガク</t>
    </rPh>
    <phoneticPr fontId="2"/>
  </si>
  <si>
    <t>代表者名</t>
    <phoneticPr fontId="2"/>
  </si>
  <si>
    <t>代表者役職</t>
    <rPh sb="3" eb="5">
      <t>ヤクショク</t>
    </rPh>
    <phoneticPr fontId="2"/>
  </si>
  <si>
    <t>所沢　太郎</t>
    <phoneticPr fontId="2"/>
  </si>
  <si>
    <t>院長</t>
    <rPh sb="0" eb="2">
      <t>インチョウ</t>
    </rPh>
    <phoneticPr fontId="2"/>
  </si>
  <si>
    <t>令和８年度 健康診査</t>
    <rPh sb="0" eb="2">
      <t>レイワ</t>
    </rPh>
    <rPh sb="3" eb="5">
      <t>ネンド</t>
    </rPh>
    <rPh sb="6" eb="8">
      <t>ケンコウ</t>
    </rPh>
    <rPh sb="8" eb="10">
      <t>シンサ</t>
    </rPh>
    <phoneticPr fontId="2"/>
  </si>
  <si>
    <t>作成日</t>
    <rPh sb="0" eb="2">
      <t>サクセイ</t>
    </rPh>
    <rPh sb="2" eb="3">
      <t>ビ</t>
    </rPh>
    <phoneticPr fontId="2"/>
  </si>
  <si>
    <t xml:space="preserve"> 令和　　年　　月　　日（　　月実施分）</t>
    <rPh sb="1" eb="3">
      <t>レイワ</t>
    </rPh>
    <rPh sb="5" eb="6">
      <t>ネン</t>
    </rPh>
    <rPh sb="8" eb="9">
      <t>ガツ</t>
    </rPh>
    <rPh sb="11" eb="12">
      <t>ニチ</t>
    </rPh>
    <rPh sb="15" eb="16">
      <t>ガツ</t>
    </rPh>
    <rPh sb="16" eb="18">
      <t>ジッシ</t>
    </rPh>
    <rPh sb="18" eb="19">
      <t>ブン</t>
    </rPh>
    <phoneticPr fontId="2"/>
  </si>
  <si>
    <r>
      <t xml:space="preserve"> 令和　</t>
    </r>
    <r>
      <rPr>
        <b/>
        <i/>
        <sz val="11"/>
        <color theme="1"/>
        <rFont val="HG正楷書体-PRO"/>
        <family val="4"/>
        <charset val="128"/>
      </rPr>
      <t>８</t>
    </r>
    <r>
      <rPr>
        <sz val="11"/>
        <color theme="1"/>
        <rFont val="游ゴシック"/>
        <family val="3"/>
        <charset val="128"/>
      </rPr>
      <t>年　</t>
    </r>
    <r>
      <rPr>
        <b/>
        <i/>
        <sz val="11"/>
        <color theme="1"/>
        <rFont val="HG正楷書体-PRO"/>
        <family val="4"/>
        <charset val="128"/>
      </rPr>
      <t>９</t>
    </r>
    <r>
      <rPr>
        <sz val="11"/>
        <color theme="1"/>
        <rFont val="游ゴシック"/>
        <family val="3"/>
        <charset val="128"/>
      </rPr>
      <t>月</t>
    </r>
    <r>
      <rPr>
        <b/>
        <i/>
        <sz val="11"/>
        <color theme="1"/>
        <rFont val="HG正楷書体-PRO"/>
        <family val="4"/>
        <charset val="128"/>
      </rPr>
      <t>１０</t>
    </r>
    <r>
      <rPr>
        <sz val="11"/>
        <color theme="1"/>
        <rFont val="游ゴシック"/>
        <family val="3"/>
        <charset val="128"/>
      </rPr>
      <t>日（　</t>
    </r>
    <r>
      <rPr>
        <b/>
        <i/>
        <sz val="11"/>
        <color theme="1"/>
        <rFont val="HG正楷書体-PRO"/>
        <family val="4"/>
        <charset val="128"/>
      </rPr>
      <t>８</t>
    </r>
    <r>
      <rPr>
        <sz val="11"/>
        <color theme="1"/>
        <rFont val="游ゴシック"/>
        <family val="3"/>
        <charset val="128"/>
      </rPr>
      <t>　月実施分）</t>
    </r>
    <rPh sb="1" eb="3">
      <t>レイワ</t>
    </rPh>
    <rPh sb="5" eb="6">
      <t>ネン</t>
    </rPh>
    <rPh sb="8" eb="9">
      <t>ガツ</t>
    </rPh>
    <rPh sb="11" eb="12">
      <t>ニチ</t>
    </rPh>
    <rPh sb="16" eb="17">
      <t>ガツ</t>
    </rPh>
    <rPh sb="17" eb="19">
      <t>ジッシ</t>
    </rPh>
    <rPh sb="19" eb="20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</si>
</sst>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38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8"/>
      <name val="游ゴシック"/>
      <family val="3"/>
      <charset val="128"/>
    </font>
    <font>
      <sz val="20"/>
      <name val="游ゴシック"/>
      <family val="3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8"/>
      <name val="游ゴシック"/>
      <family val="3"/>
      <charset val="128"/>
    </font>
    <font>
      <sz val="9"/>
      <name val="游ゴシック"/>
      <family val="3"/>
      <charset val="128"/>
    </font>
    <font>
      <b/>
      <sz val="14"/>
      <name val="游ゴシック"/>
      <family val="3"/>
      <charset val="128"/>
    </font>
    <font>
      <sz val="8"/>
      <name val="游ゴシック"/>
      <family val="3"/>
      <charset val="128"/>
    </font>
    <font>
      <b/>
      <sz val="12"/>
      <name val="游ゴシック"/>
      <family val="3"/>
      <charset val="128"/>
    </font>
    <font>
      <sz val="6"/>
      <name val="ＭＳ Ｐ明朝"/>
      <family val="1"/>
      <charset val="128"/>
    </font>
    <font>
      <sz val="14"/>
      <name val="游ゴシック"/>
      <family val="3"/>
      <charset val="128"/>
    </font>
    <font>
      <sz val="6"/>
      <name val="游ゴシック"/>
      <family val="3"/>
      <charset val="128"/>
    </font>
    <font>
      <b/>
      <i/>
      <sz val="14"/>
      <name val="HG正楷書体-PRO"/>
      <family val="4"/>
      <charset val="128"/>
    </font>
    <font>
      <b/>
      <i/>
      <sz val="12"/>
      <name val="HG正楷書体-PRO"/>
      <family val="4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i/>
      <sz val="14"/>
      <color theme="1"/>
      <name val="HG正楷書体-PRO"/>
      <family val="4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i/>
      <sz val="11"/>
      <color theme="1"/>
      <name val="HG正楷書体-PRO"/>
      <family val="4"/>
      <charset val="128"/>
    </font>
    <font>
      <sz val="11"/>
      <name val="ＭＳ 明朝"/>
      <family val="1"/>
      <charset val="128"/>
    </font>
    <font>
      <b/>
      <sz val="14"/>
      <name val="HG正楷書体-PRO"/>
      <family val="4"/>
      <charset val="128"/>
    </font>
    <font>
      <sz val="11"/>
      <color theme="1"/>
      <name val="ＭＳ 明朝"/>
      <family val="1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0" fillId="0" borderId="0" xfId="0" applyFill="1"/>
    <xf numFmtId="0" fontId="0" fillId="0" borderId="0" xfId="0" applyBorder="1"/>
    <xf numFmtId="0" fontId="3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5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5" fillId="0" borderId="8" xfId="0" applyFont="1" applyBorder="1" applyAlignment="1"/>
    <xf numFmtId="0" fontId="8" fillId="0" borderId="8" xfId="0" quotePrefix="1" applyFont="1" applyBorder="1" applyAlignment="1">
      <alignment horizontal="right"/>
    </xf>
    <xf numFmtId="0" fontId="9" fillId="0" borderId="5" xfId="0" applyFont="1" applyBorder="1" applyAlignment="1">
      <alignment vertical="top"/>
    </xf>
    <xf numFmtId="0" fontId="5" fillId="0" borderId="5" xfId="0" applyFont="1" applyBorder="1" applyAlignment="1"/>
    <xf numFmtId="0" fontId="5" fillId="0" borderId="0" xfId="0" applyFont="1" applyBorder="1" applyAlignment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quotePrefix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/>
    <xf numFmtId="0" fontId="8" fillId="0" borderId="0" xfId="0" applyFont="1"/>
    <xf numFmtId="0" fontId="3" fillId="0" borderId="0" xfId="0" quotePrefix="1" applyFont="1" applyAlignment="1">
      <alignment horizontal="center" vertical="center"/>
    </xf>
    <xf numFmtId="0" fontId="8" fillId="0" borderId="8" xfId="0" quotePrefix="1" applyFont="1" applyBorder="1" applyAlignment="1">
      <alignment horizontal="right"/>
    </xf>
    <xf numFmtId="0" fontId="5" fillId="0" borderId="5" xfId="0" applyFont="1" applyBorder="1" applyAlignment="1" applyProtection="1">
      <protection locked="0"/>
    </xf>
    <xf numFmtId="0" fontId="5" fillId="0" borderId="0" xfId="0" applyFont="1" applyFill="1" applyBorder="1" applyAlignment="1">
      <alignment horizontal="center" vertical="center"/>
    </xf>
    <xf numFmtId="0" fontId="8" fillId="0" borderId="8" xfId="0" quotePrefix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3" fontId="15" fillId="0" borderId="0" xfId="0" applyNumberFormat="1" applyFont="1" applyFill="1" applyBorder="1" applyAlignment="1"/>
    <xf numFmtId="3" fontId="20" fillId="0" borderId="0" xfId="0" applyNumberFormat="1" applyFont="1" applyBorder="1" applyAlignment="1"/>
    <xf numFmtId="0" fontId="5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center" textRotation="255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5" fillId="4" borderId="11" xfId="0" applyFont="1" applyFill="1" applyBorder="1" applyAlignment="1"/>
    <xf numFmtId="0" fontId="5" fillId="4" borderId="4" xfId="0" applyFont="1" applyFill="1" applyBorder="1" applyAlignment="1"/>
    <xf numFmtId="176" fontId="17" fillId="0" borderId="1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center"/>
    </xf>
    <xf numFmtId="176" fontId="31" fillId="0" borderId="21" xfId="0" applyNumberFormat="1" applyFont="1" applyBorder="1" applyAlignment="1" applyProtection="1">
      <alignment vertical="center"/>
      <protection hidden="1"/>
    </xf>
    <xf numFmtId="176" fontId="31" fillId="0" borderId="22" xfId="0" applyNumberFormat="1" applyFont="1" applyBorder="1" applyAlignment="1" applyProtection="1">
      <alignment vertical="center"/>
      <protection hidden="1"/>
    </xf>
    <xf numFmtId="176" fontId="31" fillId="0" borderId="23" xfId="0" applyNumberFormat="1" applyFont="1" applyBorder="1" applyAlignment="1" applyProtection="1">
      <alignment vertical="center"/>
      <protection hidden="1"/>
    </xf>
    <xf numFmtId="176" fontId="31" fillId="0" borderId="21" xfId="0" applyNumberFormat="1" applyFont="1" applyBorder="1" applyAlignment="1" applyProtection="1">
      <alignment horizontal="center" vertical="center"/>
      <protection hidden="1"/>
    </xf>
    <xf numFmtId="176" fontId="31" fillId="0" borderId="22" xfId="0" applyNumberFormat="1" applyFont="1" applyBorder="1" applyAlignment="1" applyProtection="1">
      <alignment horizontal="center" vertical="center"/>
      <protection hidden="1"/>
    </xf>
    <xf numFmtId="3" fontId="18" fillId="0" borderId="24" xfId="0" applyNumberFormat="1" applyFont="1" applyBorder="1" applyAlignment="1" applyProtection="1">
      <alignment vertical="center"/>
      <protection hidden="1"/>
    </xf>
    <xf numFmtId="3" fontId="18" fillId="0" borderId="25" xfId="0" applyNumberFormat="1" applyFont="1" applyBorder="1" applyAlignment="1" applyProtection="1">
      <alignment vertical="center"/>
      <protection hidden="1"/>
    </xf>
    <xf numFmtId="3" fontId="18" fillId="0" borderId="26" xfId="0" applyNumberFormat="1" applyFont="1" applyBorder="1" applyAlignment="1" applyProtection="1">
      <alignment vertical="center"/>
      <protection hidden="1"/>
    </xf>
    <xf numFmtId="3" fontId="18" fillId="0" borderId="27" xfId="0" applyNumberFormat="1" applyFont="1" applyBorder="1" applyAlignment="1" applyProtection="1">
      <alignment vertical="center"/>
      <protection hidden="1"/>
    </xf>
    <xf numFmtId="0" fontId="0" fillId="0" borderId="16" xfId="0" applyBorder="1" applyAlignment="1">
      <alignment vertical="center"/>
    </xf>
    <xf numFmtId="38" fontId="0" fillId="0" borderId="0" xfId="4" applyFont="1" applyFill="1" applyAlignment="1" applyProtection="1">
      <alignment vertical="center"/>
    </xf>
    <xf numFmtId="3" fontId="18" fillId="0" borderId="28" xfId="0" applyNumberFormat="1" applyFont="1" applyBorder="1" applyAlignment="1" applyProtection="1">
      <alignment vertical="center"/>
      <protection hidden="1"/>
    </xf>
    <xf numFmtId="3" fontId="18" fillId="0" borderId="29" xfId="0" applyNumberFormat="1" applyFont="1" applyBorder="1" applyAlignment="1" applyProtection="1">
      <alignment vertical="center"/>
      <protection hidden="1"/>
    </xf>
    <xf numFmtId="3" fontId="18" fillId="0" borderId="30" xfId="0" applyNumberFormat="1" applyFont="1" applyBorder="1" applyAlignment="1" applyProtection="1">
      <alignment vertical="center"/>
      <protection hidden="1"/>
    </xf>
    <xf numFmtId="3" fontId="18" fillId="0" borderId="31" xfId="0" applyNumberFormat="1" applyFont="1" applyBorder="1" applyAlignment="1" applyProtection="1">
      <alignment vertical="center"/>
      <protection hidden="1"/>
    </xf>
    <xf numFmtId="0" fontId="0" fillId="0" borderId="17" xfId="0" applyBorder="1" applyAlignment="1">
      <alignment vertical="center"/>
    </xf>
    <xf numFmtId="3" fontId="18" fillId="0" borderId="32" xfId="0" applyNumberFormat="1" applyFont="1" applyBorder="1" applyAlignment="1" applyProtection="1">
      <alignment vertical="center"/>
      <protection hidden="1"/>
    </xf>
    <xf numFmtId="3" fontId="18" fillId="0" borderId="23" xfId="0" applyNumberFormat="1" applyFont="1" applyBorder="1" applyAlignment="1" applyProtection="1">
      <alignment vertical="center"/>
      <protection hidden="1"/>
    </xf>
    <xf numFmtId="3" fontId="18" fillId="0" borderId="33" xfId="0" applyNumberFormat="1" applyFont="1" applyBorder="1" applyAlignment="1" applyProtection="1">
      <alignment vertical="center"/>
      <protection hidden="1"/>
    </xf>
    <xf numFmtId="3" fontId="18" fillId="0" borderId="34" xfId="0" applyNumberFormat="1" applyFont="1" applyBorder="1" applyAlignment="1" applyProtection="1">
      <alignment vertical="center"/>
      <protection hidden="1"/>
    </xf>
    <xf numFmtId="0" fontId="5" fillId="0" borderId="10" xfId="0" applyFont="1" applyBorder="1" applyAlignment="1">
      <alignment vertical="center"/>
    </xf>
    <xf numFmtId="0" fontId="32" fillId="0" borderId="0" xfId="0" applyFont="1"/>
    <xf numFmtId="3" fontId="18" fillId="0" borderId="35" xfId="0" applyNumberFormat="1" applyFont="1" applyBorder="1" applyAlignment="1" applyProtection="1">
      <alignment vertical="center"/>
      <protection hidden="1"/>
    </xf>
    <xf numFmtId="3" fontId="18" fillId="0" borderId="36" xfId="0" applyNumberFormat="1" applyFont="1" applyBorder="1" applyAlignment="1" applyProtection="1">
      <alignment vertical="center"/>
      <protection hidden="1"/>
    </xf>
    <xf numFmtId="3" fontId="18" fillId="0" borderId="37" xfId="0" applyNumberFormat="1" applyFont="1" applyBorder="1" applyAlignment="1" applyProtection="1">
      <alignment vertical="center"/>
      <protection hidden="1"/>
    </xf>
    <xf numFmtId="3" fontId="18" fillId="0" borderId="38" xfId="0" applyNumberFormat="1" applyFont="1" applyBorder="1" applyAlignment="1" applyProtection="1">
      <alignment vertical="center"/>
      <protection hidden="1"/>
    </xf>
    <xf numFmtId="3" fontId="18" fillId="0" borderId="39" xfId="0" applyNumberFormat="1" applyFont="1" applyBorder="1" applyAlignment="1" applyProtection="1">
      <alignment vertical="center"/>
      <protection hidden="1"/>
    </xf>
    <xf numFmtId="3" fontId="18" fillId="0" borderId="40" xfId="0" applyNumberFormat="1" applyFont="1" applyBorder="1" applyAlignment="1" applyProtection="1">
      <alignment vertical="center"/>
      <protection hidden="1"/>
    </xf>
    <xf numFmtId="0" fontId="5" fillId="0" borderId="41" xfId="0" applyFont="1" applyBorder="1"/>
    <xf numFmtId="3" fontId="18" fillId="0" borderId="43" xfId="0" applyNumberFormat="1" applyFont="1" applyBorder="1" applyAlignment="1" applyProtection="1">
      <alignment vertical="center"/>
      <protection hidden="1"/>
    </xf>
    <xf numFmtId="3" fontId="18" fillId="0" borderId="44" xfId="0" applyNumberFormat="1" applyFont="1" applyBorder="1" applyAlignment="1" applyProtection="1">
      <alignment vertical="center"/>
      <protection hidden="1"/>
    </xf>
    <xf numFmtId="3" fontId="18" fillId="0" borderId="45" xfId="0" applyNumberFormat="1" applyFont="1" applyBorder="1" applyAlignment="1" applyProtection="1">
      <alignment vertical="center"/>
      <protection hidden="1"/>
    </xf>
    <xf numFmtId="176" fontId="17" fillId="0" borderId="23" xfId="0" applyNumberFormat="1" applyFont="1" applyBorder="1" applyAlignment="1" applyProtection="1">
      <alignment horizontal="center" vertical="center"/>
      <protection hidden="1"/>
    </xf>
    <xf numFmtId="176" fontId="17" fillId="0" borderId="21" xfId="0" applyNumberFormat="1" applyFont="1" applyBorder="1" applyAlignment="1" applyProtection="1">
      <alignment horizontal="center" vertical="center"/>
      <protection hidden="1"/>
    </xf>
    <xf numFmtId="176" fontId="17" fillId="0" borderId="22" xfId="0" applyNumberFormat="1" applyFont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left"/>
    </xf>
    <xf numFmtId="5" fontId="26" fillId="0" borderId="0" xfId="0" applyNumberFormat="1" applyFont="1" applyAlignment="1" applyProtection="1">
      <alignment vertical="center" wrapText="1"/>
      <protection hidden="1"/>
    </xf>
    <xf numFmtId="0" fontId="36" fillId="0" borderId="0" xfId="0" applyFont="1" applyAlignment="1">
      <alignment horizontal="center" vertical="center"/>
    </xf>
    <xf numFmtId="0" fontId="33" fillId="0" borderId="42" xfId="0" applyFont="1" applyBorder="1" applyAlignment="1">
      <alignment horizontal="center" vertical="center" wrapText="1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top"/>
    </xf>
    <xf numFmtId="0" fontId="25" fillId="2" borderId="1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7" fillId="0" borderId="7" xfId="0" quotePrefix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34" fillId="0" borderId="0" xfId="0" applyFont="1" applyAlignment="1">
      <alignment horizontal="right" vertical="center"/>
    </xf>
    <xf numFmtId="0" fontId="34" fillId="0" borderId="9" xfId="0" applyFont="1" applyBorder="1" applyAlignment="1">
      <alignment horizontal="right" vertical="center"/>
    </xf>
    <xf numFmtId="3" fontId="17" fillId="0" borderId="14" xfId="0" applyNumberFormat="1" applyFont="1" applyFill="1" applyBorder="1" applyAlignment="1" applyProtection="1">
      <alignment horizontal="center" vertical="center"/>
      <protection locked="0"/>
    </xf>
    <xf numFmtId="3" fontId="17" fillId="0" borderId="15" xfId="0" applyNumberFormat="1" applyFont="1" applyFill="1" applyBorder="1" applyAlignment="1" applyProtection="1">
      <alignment horizontal="center" vertical="center"/>
      <protection locked="0"/>
    </xf>
    <xf numFmtId="3" fontId="17" fillId="0" borderId="16" xfId="0" applyNumberFormat="1" applyFont="1" applyFill="1" applyBorder="1" applyAlignment="1" applyProtection="1">
      <alignment horizontal="center" vertical="center"/>
      <protection locked="0"/>
    </xf>
    <xf numFmtId="3" fontId="17" fillId="0" borderId="18" xfId="0" applyNumberFormat="1" applyFont="1" applyFill="1" applyBorder="1" applyAlignment="1" applyProtection="1">
      <alignment horizontal="center" vertical="center"/>
      <protection locked="0"/>
    </xf>
    <xf numFmtId="3" fontId="17" fillId="0" borderId="19" xfId="0" applyNumberFormat="1" applyFont="1" applyFill="1" applyBorder="1" applyAlignment="1" applyProtection="1">
      <alignment horizontal="center" vertical="center"/>
      <protection locked="0"/>
    </xf>
    <xf numFmtId="3" fontId="17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shrinkToFit="1"/>
    </xf>
    <xf numFmtId="0" fontId="7" fillId="3" borderId="15" xfId="0" applyFont="1" applyFill="1" applyBorder="1" applyAlignment="1">
      <alignment horizontal="left" shrinkToFit="1"/>
    </xf>
    <xf numFmtId="0" fontId="7" fillId="3" borderId="16" xfId="0" applyFont="1" applyFill="1" applyBorder="1" applyAlignment="1">
      <alignment horizontal="left" shrinkToFit="1"/>
    </xf>
    <xf numFmtId="3" fontId="15" fillId="3" borderId="14" xfId="0" applyNumberFormat="1" applyFont="1" applyFill="1" applyBorder="1" applyAlignment="1">
      <alignment horizontal="center" vertical="center"/>
    </xf>
    <xf numFmtId="3" fontId="15" fillId="3" borderId="15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shrinkToFit="1"/>
    </xf>
    <xf numFmtId="0" fontId="7" fillId="3" borderId="19" xfId="0" applyFont="1" applyFill="1" applyBorder="1" applyAlignment="1">
      <alignment horizontal="left" shrinkToFit="1"/>
    </xf>
    <xf numFmtId="0" fontId="7" fillId="3" borderId="20" xfId="0" applyFont="1" applyFill="1" applyBorder="1" applyAlignment="1">
      <alignment horizontal="left" shrinkToFit="1"/>
    </xf>
    <xf numFmtId="3" fontId="15" fillId="3" borderId="18" xfId="0" applyNumberFormat="1" applyFont="1" applyFill="1" applyBorder="1" applyAlignment="1">
      <alignment horizontal="center" vertical="center"/>
    </xf>
    <xf numFmtId="3" fontId="15" fillId="3" borderId="19" xfId="0" applyNumberFormat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24" fillId="0" borderId="6" xfId="0" applyFont="1" applyBorder="1" applyAlignment="1">
      <alignment horizontal="distributed"/>
    </xf>
    <xf numFmtId="0" fontId="25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wrapText="1"/>
      <protection locked="0"/>
    </xf>
    <xf numFmtId="0" fontId="25" fillId="0" borderId="6" xfId="0" applyFont="1" applyBorder="1" applyAlignment="1" applyProtection="1">
      <alignment horizontal="left"/>
      <protection locked="0"/>
    </xf>
    <xf numFmtId="0" fontId="7" fillId="0" borderId="0" xfId="0" quotePrefix="1" applyFont="1" applyBorder="1" applyAlignment="1">
      <alignment horizontal="center"/>
    </xf>
    <xf numFmtId="0" fontId="24" fillId="0" borderId="7" xfId="0" quotePrefix="1" applyFont="1" applyBorder="1" applyAlignment="1">
      <alignment horizontal="center"/>
    </xf>
    <xf numFmtId="0" fontId="24" fillId="0" borderId="8" xfId="0" quotePrefix="1" applyFont="1" applyBorder="1" applyAlignment="1">
      <alignment horizontal="center"/>
    </xf>
    <xf numFmtId="0" fontId="29" fillId="0" borderId="7" xfId="0" applyFont="1" applyBorder="1" applyAlignment="1" applyProtection="1">
      <alignment horizontal="center" wrapText="1"/>
      <protection locked="0" hidden="1"/>
    </xf>
    <xf numFmtId="0" fontId="24" fillId="0" borderId="7" xfId="0" applyFont="1" applyBorder="1" applyAlignment="1" applyProtection="1">
      <alignment horizontal="center" wrapText="1"/>
      <protection hidden="1"/>
    </xf>
    <xf numFmtId="0" fontId="1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7" xfId="0" applyFont="1" applyBorder="1" applyAlignment="1" applyProtection="1">
      <alignment horizontal="center" wrapText="1"/>
      <protection hidden="1"/>
    </xf>
    <xf numFmtId="0" fontId="8" fillId="4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</cellXfs>
  <cellStyles count="5">
    <cellStyle name="ハイパーリンク 2" xfId="3" xr:uid="{7DE0025E-1E2A-4A6E-BA31-2DF01C34994F}"/>
    <cellStyle name="桁区切り" xfId="4" builtinId="6"/>
    <cellStyle name="標準" xfId="0" builtinId="0"/>
    <cellStyle name="標準 3 2" xfId="1" xr:uid="{0F6E835C-1CC1-4E59-886A-5EA24A07767E}"/>
    <cellStyle name="標準 3 2 2" xfId="2" xr:uid="{A0BE43CF-6154-461E-B103-3A52F0F2A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177510</xdr:colOff>
      <xdr:row>57</xdr:row>
      <xdr:rowOff>140762</xdr:rowOff>
    </xdr:from>
    <xdr:to>
      <xdr:col>19</xdr:col>
      <xdr:colOff>168725</xdr:colOff>
      <xdr:row>58</xdr:row>
      <xdr:rowOff>102662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50D09A81-39B6-44AA-A976-CC4B30856488}"/>
            </a:ext>
          </a:extLst>
        </xdr:cNvPr>
        <xdr:cNvGrpSpPr/>
      </xdr:nvGrpSpPr>
      <xdr:grpSpPr>
        <a:xfrm>
          <a:off x="3835110" y="16208076"/>
          <a:ext cx="1874444" cy="342900"/>
          <a:chOff x="4167983" y="27642947"/>
          <a:chExt cx="2086715" cy="342900"/>
        </a:xfrm>
      </xdr:grpSpPr>
      <xdr:sp macro="" textlink="">
        <xdr:nvSpPr>
          <xdr:cNvPr id="47" name="上下矢印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 rot="4010509">
            <a:off x="5103796" y="26769637"/>
            <a:ext cx="215090" cy="2086715"/>
          </a:xfrm>
          <a:prstGeom prst="upDownArrow">
            <a:avLst/>
          </a:prstGeom>
          <a:solidFill>
            <a:schemeClr val="tx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8" name="テキスト ボックス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 txBox="1"/>
        </xdr:nvSpPr>
        <xdr:spPr>
          <a:xfrm rot="20196243">
            <a:off x="4879199" y="27642947"/>
            <a:ext cx="816779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 b="1">
                <a:solidFill>
                  <a:schemeClr val="bg1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同じ金額</a:t>
            </a:r>
            <a:endParaRPr kumimoji="1" lang="en-US" altLang="ja-JP" sz="900" b="1">
              <a:solidFill>
                <a:schemeClr val="bg1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  <xdr:twoCellAnchor>
    <xdr:from>
      <xdr:col>6</xdr:col>
      <xdr:colOff>4513</xdr:colOff>
      <xdr:row>35</xdr:row>
      <xdr:rowOff>66174</xdr:rowOff>
    </xdr:from>
    <xdr:to>
      <xdr:col>11</xdr:col>
      <xdr:colOff>226094</xdr:colOff>
      <xdr:row>38</xdr:row>
      <xdr:rowOff>87230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3152776" y="10694069"/>
          <a:ext cx="1384634" cy="59255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20</xdr:col>
      <xdr:colOff>0</xdr:colOff>
      <xdr:row>66</xdr:row>
      <xdr:rowOff>0</xdr:rowOff>
    </xdr:to>
    <xdr:sp macro="" textlink="">
      <xdr:nvSpPr>
        <xdr:cNvPr id="74" name="Line 27">
          <a:extLst>
            <a:ext uri="{FF2B5EF4-FFF2-40B4-BE49-F238E27FC236}">
              <a16:creationId xmlns:a16="http://schemas.microsoft.com/office/drawing/2014/main" id="{0EF6178C-3C3F-47B3-A1AC-83A0679EBEAA}"/>
            </a:ext>
          </a:extLst>
        </xdr:cNvPr>
        <xdr:cNvSpPr>
          <a:spLocks noChangeShapeType="1"/>
        </xdr:cNvSpPr>
      </xdr:nvSpPr>
      <xdr:spPr bwMode="auto">
        <a:xfrm>
          <a:off x="639678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66</xdr:row>
      <xdr:rowOff>0</xdr:rowOff>
    </xdr:from>
    <xdr:to>
      <xdr:col>19</xdr:col>
      <xdr:colOff>0</xdr:colOff>
      <xdr:row>66</xdr:row>
      <xdr:rowOff>0</xdr:rowOff>
    </xdr:to>
    <xdr:sp macro="" textlink="">
      <xdr:nvSpPr>
        <xdr:cNvPr id="75" name="Line 28">
          <a:extLst>
            <a:ext uri="{FF2B5EF4-FFF2-40B4-BE49-F238E27FC236}">
              <a16:creationId xmlns:a16="http://schemas.microsoft.com/office/drawing/2014/main" id="{37ADF207-60E8-4861-A073-5F4A121D6230}"/>
            </a:ext>
          </a:extLst>
        </xdr:cNvPr>
        <xdr:cNvSpPr>
          <a:spLocks noChangeShapeType="1"/>
        </xdr:cNvSpPr>
      </xdr:nvSpPr>
      <xdr:spPr bwMode="auto">
        <a:xfrm>
          <a:off x="6166184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66</xdr:row>
      <xdr:rowOff>0</xdr:rowOff>
    </xdr:from>
    <xdr:to>
      <xdr:col>18</xdr:col>
      <xdr:colOff>0</xdr:colOff>
      <xdr:row>66</xdr:row>
      <xdr:rowOff>0</xdr:rowOff>
    </xdr:to>
    <xdr:sp macro="" textlink="">
      <xdr:nvSpPr>
        <xdr:cNvPr id="76" name="Line 29">
          <a:extLst>
            <a:ext uri="{FF2B5EF4-FFF2-40B4-BE49-F238E27FC236}">
              <a16:creationId xmlns:a16="http://schemas.microsoft.com/office/drawing/2014/main" id="{55F361AD-7913-4577-95D6-93E23306730E}"/>
            </a:ext>
          </a:extLst>
        </xdr:cNvPr>
        <xdr:cNvSpPr>
          <a:spLocks noChangeShapeType="1"/>
        </xdr:cNvSpPr>
      </xdr:nvSpPr>
      <xdr:spPr bwMode="auto">
        <a:xfrm>
          <a:off x="593557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66</xdr:row>
      <xdr:rowOff>0</xdr:rowOff>
    </xdr:from>
    <xdr:to>
      <xdr:col>16</xdr:col>
      <xdr:colOff>0</xdr:colOff>
      <xdr:row>66</xdr:row>
      <xdr:rowOff>0</xdr:rowOff>
    </xdr:to>
    <xdr:sp macro="" textlink="">
      <xdr:nvSpPr>
        <xdr:cNvPr id="77" name="Line 30">
          <a:extLst>
            <a:ext uri="{FF2B5EF4-FFF2-40B4-BE49-F238E27FC236}">
              <a16:creationId xmlns:a16="http://schemas.microsoft.com/office/drawing/2014/main" id="{7F42F5D2-4A3E-4DDC-A6B6-ADB2EB21C94A}"/>
            </a:ext>
          </a:extLst>
        </xdr:cNvPr>
        <xdr:cNvSpPr>
          <a:spLocks noChangeShapeType="1"/>
        </xdr:cNvSpPr>
      </xdr:nvSpPr>
      <xdr:spPr bwMode="auto">
        <a:xfrm>
          <a:off x="549442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495300</xdr:colOff>
      <xdr:row>66</xdr:row>
      <xdr:rowOff>0</xdr:rowOff>
    </xdr:from>
    <xdr:to>
      <xdr:col>11</xdr:col>
      <xdr:colOff>495300</xdr:colOff>
      <xdr:row>66</xdr:row>
      <xdr:rowOff>0</xdr:rowOff>
    </xdr:to>
    <xdr:sp macro="" textlink="">
      <xdr:nvSpPr>
        <xdr:cNvPr id="78" name="Line 31">
          <a:extLst>
            <a:ext uri="{FF2B5EF4-FFF2-40B4-BE49-F238E27FC236}">
              <a16:creationId xmlns:a16="http://schemas.microsoft.com/office/drawing/2014/main" id="{0312306A-7C4D-4FC6-BB0D-087EED94D46A}"/>
            </a:ext>
          </a:extLst>
        </xdr:cNvPr>
        <xdr:cNvSpPr>
          <a:spLocks noChangeShapeType="1"/>
        </xdr:cNvSpPr>
      </xdr:nvSpPr>
      <xdr:spPr bwMode="auto">
        <a:xfrm>
          <a:off x="454944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704850</xdr:colOff>
      <xdr:row>66</xdr:row>
      <xdr:rowOff>0</xdr:rowOff>
    </xdr:from>
    <xdr:to>
      <xdr:col>11</xdr:col>
      <xdr:colOff>704850</xdr:colOff>
      <xdr:row>66</xdr:row>
      <xdr:rowOff>0</xdr:rowOff>
    </xdr:to>
    <xdr:sp macro="" textlink="">
      <xdr:nvSpPr>
        <xdr:cNvPr id="79" name="Line 32">
          <a:extLst>
            <a:ext uri="{FF2B5EF4-FFF2-40B4-BE49-F238E27FC236}">
              <a16:creationId xmlns:a16="http://schemas.microsoft.com/office/drawing/2014/main" id="{638C7652-6255-4236-B2B2-12EE489B3F9D}"/>
            </a:ext>
          </a:extLst>
        </xdr:cNvPr>
        <xdr:cNvSpPr>
          <a:spLocks noChangeShapeType="1"/>
        </xdr:cNvSpPr>
      </xdr:nvSpPr>
      <xdr:spPr bwMode="auto">
        <a:xfrm>
          <a:off x="454944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66</xdr:row>
      <xdr:rowOff>0</xdr:rowOff>
    </xdr:from>
    <xdr:to>
      <xdr:col>11</xdr:col>
      <xdr:colOff>285750</xdr:colOff>
      <xdr:row>66</xdr:row>
      <xdr:rowOff>0</xdr:rowOff>
    </xdr:to>
    <xdr:sp macro="" textlink="">
      <xdr:nvSpPr>
        <xdr:cNvPr id="80" name="Line 33">
          <a:extLst>
            <a:ext uri="{FF2B5EF4-FFF2-40B4-BE49-F238E27FC236}">
              <a16:creationId xmlns:a16="http://schemas.microsoft.com/office/drawing/2014/main" id="{8B82FEFD-6E42-47DE-AEA9-F76A79DA1626}"/>
            </a:ext>
          </a:extLst>
        </xdr:cNvPr>
        <xdr:cNvSpPr>
          <a:spLocks noChangeShapeType="1"/>
        </xdr:cNvSpPr>
      </xdr:nvSpPr>
      <xdr:spPr bwMode="auto">
        <a:xfrm>
          <a:off x="454944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66</xdr:row>
      <xdr:rowOff>0</xdr:rowOff>
    </xdr:from>
    <xdr:to>
      <xdr:col>11</xdr:col>
      <xdr:colOff>66675</xdr:colOff>
      <xdr:row>66</xdr:row>
      <xdr:rowOff>0</xdr:rowOff>
    </xdr:to>
    <xdr:sp macro="" textlink="">
      <xdr:nvSpPr>
        <xdr:cNvPr id="81" name="Line 34">
          <a:extLst>
            <a:ext uri="{FF2B5EF4-FFF2-40B4-BE49-F238E27FC236}">
              <a16:creationId xmlns:a16="http://schemas.microsoft.com/office/drawing/2014/main" id="{C50D3FC1-17F4-4FFD-B86F-FDA5ACE9453F}"/>
            </a:ext>
          </a:extLst>
        </xdr:cNvPr>
        <xdr:cNvSpPr>
          <a:spLocks noChangeShapeType="1"/>
        </xdr:cNvSpPr>
      </xdr:nvSpPr>
      <xdr:spPr bwMode="auto">
        <a:xfrm>
          <a:off x="437799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66</xdr:row>
      <xdr:rowOff>0</xdr:rowOff>
    </xdr:from>
    <xdr:to>
      <xdr:col>10</xdr:col>
      <xdr:colOff>533400</xdr:colOff>
      <xdr:row>66</xdr:row>
      <xdr:rowOff>0</xdr:rowOff>
    </xdr:to>
    <xdr:sp macro="" textlink="">
      <xdr:nvSpPr>
        <xdr:cNvPr id="82" name="Line 35">
          <a:extLst>
            <a:ext uri="{FF2B5EF4-FFF2-40B4-BE49-F238E27FC236}">
              <a16:creationId xmlns:a16="http://schemas.microsoft.com/office/drawing/2014/main" id="{7D7F8DFC-29C1-490D-BFF4-5037D725F789}"/>
            </a:ext>
          </a:extLst>
        </xdr:cNvPr>
        <xdr:cNvSpPr>
          <a:spLocks noChangeShapeType="1"/>
        </xdr:cNvSpPr>
      </xdr:nvSpPr>
      <xdr:spPr bwMode="auto">
        <a:xfrm>
          <a:off x="430880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66</xdr:row>
      <xdr:rowOff>0</xdr:rowOff>
    </xdr:from>
    <xdr:to>
      <xdr:col>10</xdr:col>
      <xdr:colOff>304800</xdr:colOff>
      <xdr:row>66</xdr:row>
      <xdr:rowOff>0</xdr:rowOff>
    </xdr:to>
    <xdr:sp macro="" textlink="">
      <xdr:nvSpPr>
        <xdr:cNvPr id="83" name="Line 36">
          <a:extLst>
            <a:ext uri="{FF2B5EF4-FFF2-40B4-BE49-F238E27FC236}">
              <a16:creationId xmlns:a16="http://schemas.microsoft.com/office/drawing/2014/main" id="{B2F5E4F2-DAD5-471C-8B4E-9E44B17D0C04}"/>
            </a:ext>
          </a:extLst>
        </xdr:cNvPr>
        <xdr:cNvSpPr>
          <a:spLocks noChangeShapeType="1"/>
        </xdr:cNvSpPr>
      </xdr:nvSpPr>
      <xdr:spPr bwMode="auto">
        <a:xfrm>
          <a:off x="430880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66</xdr:row>
      <xdr:rowOff>0</xdr:rowOff>
    </xdr:from>
    <xdr:to>
      <xdr:col>10</xdr:col>
      <xdr:colOff>57150</xdr:colOff>
      <xdr:row>66</xdr:row>
      <xdr:rowOff>0</xdr:rowOff>
    </xdr:to>
    <xdr:sp macro="" textlink="">
      <xdr:nvSpPr>
        <xdr:cNvPr id="84" name="テキスト 40">
          <a:extLst>
            <a:ext uri="{FF2B5EF4-FFF2-40B4-BE49-F238E27FC236}">
              <a16:creationId xmlns:a16="http://schemas.microsoft.com/office/drawing/2014/main" id="{7807E294-9114-4993-81C0-6223381B48FE}"/>
            </a:ext>
          </a:extLst>
        </xdr:cNvPr>
        <xdr:cNvSpPr txBox="1">
          <a:spLocks noChangeArrowheads="1"/>
        </xdr:cNvSpPr>
      </xdr:nvSpPr>
      <xdr:spPr bwMode="auto">
        <a:xfrm>
          <a:off x="3607468" y="9855868"/>
          <a:ext cx="520366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債権者コード</a:t>
          </a:r>
          <a:endParaRPr lang="ja-JP" altLang="en-US"/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20</xdr:col>
      <xdr:colOff>0</xdr:colOff>
      <xdr:row>66</xdr:row>
      <xdr:rowOff>0</xdr:rowOff>
    </xdr:to>
    <xdr:sp macro="" textlink="">
      <xdr:nvSpPr>
        <xdr:cNvPr id="85" name="Line 43">
          <a:extLst>
            <a:ext uri="{FF2B5EF4-FFF2-40B4-BE49-F238E27FC236}">
              <a16:creationId xmlns:a16="http://schemas.microsoft.com/office/drawing/2014/main" id="{E2CAF6EB-3751-4ABE-8E8E-A346B853A84C}"/>
            </a:ext>
          </a:extLst>
        </xdr:cNvPr>
        <xdr:cNvSpPr>
          <a:spLocks noChangeShapeType="1"/>
        </xdr:cNvSpPr>
      </xdr:nvSpPr>
      <xdr:spPr bwMode="auto">
        <a:xfrm>
          <a:off x="639678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66</xdr:row>
      <xdr:rowOff>0</xdr:rowOff>
    </xdr:from>
    <xdr:to>
      <xdr:col>19</xdr:col>
      <xdr:colOff>0</xdr:colOff>
      <xdr:row>66</xdr:row>
      <xdr:rowOff>0</xdr:rowOff>
    </xdr:to>
    <xdr:sp macro="" textlink="">
      <xdr:nvSpPr>
        <xdr:cNvPr id="86" name="Line 44">
          <a:extLst>
            <a:ext uri="{FF2B5EF4-FFF2-40B4-BE49-F238E27FC236}">
              <a16:creationId xmlns:a16="http://schemas.microsoft.com/office/drawing/2014/main" id="{2F99E900-B9B9-4BB5-A966-90A839DC51A8}"/>
            </a:ext>
          </a:extLst>
        </xdr:cNvPr>
        <xdr:cNvSpPr>
          <a:spLocks noChangeShapeType="1"/>
        </xdr:cNvSpPr>
      </xdr:nvSpPr>
      <xdr:spPr bwMode="auto">
        <a:xfrm>
          <a:off x="6166184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66</xdr:row>
      <xdr:rowOff>0</xdr:rowOff>
    </xdr:from>
    <xdr:to>
      <xdr:col>18</xdr:col>
      <xdr:colOff>0</xdr:colOff>
      <xdr:row>66</xdr:row>
      <xdr:rowOff>0</xdr:rowOff>
    </xdr:to>
    <xdr:sp macro="" textlink="">
      <xdr:nvSpPr>
        <xdr:cNvPr id="87" name="Line 45">
          <a:extLst>
            <a:ext uri="{FF2B5EF4-FFF2-40B4-BE49-F238E27FC236}">
              <a16:creationId xmlns:a16="http://schemas.microsoft.com/office/drawing/2014/main" id="{A46F867C-C51B-4CEB-BCD7-D5E1B43791C1}"/>
            </a:ext>
          </a:extLst>
        </xdr:cNvPr>
        <xdr:cNvSpPr>
          <a:spLocks noChangeShapeType="1"/>
        </xdr:cNvSpPr>
      </xdr:nvSpPr>
      <xdr:spPr bwMode="auto">
        <a:xfrm>
          <a:off x="593557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66</xdr:row>
      <xdr:rowOff>0</xdr:rowOff>
    </xdr:from>
    <xdr:to>
      <xdr:col>16</xdr:col>
      <xdr:colOff>0</xdr:colOff>
      <xdr:row>66</xdr:row>
      <xdr:rowOff>0</xdr:rowOff>
    </xdr:to>
    <xdr:sp macro="" textlink="">
      <xdr:nvSpPr>
        <xdr:cNvPr id="88" name="Line 46">
          <a:extLst>
            <a:ext uri="{FF2B5EF4-FFF2-40B4-BE49-F238E27FC236}">
              <a16:creationId xmlns:a16="http://schemas.microsoft.com/office/drawing/2014/main" id="{92EB46BB-D8B2-4FAF-B705-48B99C56CC84}"/>
            </a:ext>
          </a:extLst>
        </xdr:cNvPr>
        <xdr:cNvSpPr>
          <a:spLocks noChangeShapeType="1"/>
        </xdr:cNvSpPr>
      </xdr:nvSpPr>
      <xdr:spPr bwMode="auto">
        <a:xfrm>
          <a:off x="549442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495300</xdr:colOff>
      <xdr:row>66</xdr:row>
      <xdr:rowOff>0</xdr:rowOff>
    </xdr:from>
    <xdr:to>
      <xdr:col>11</xdr:col>
      <xdr:colOff>495300</xdr:colOff>
      <xdr:row>66</xdr:row>
      <xdr:rowOff>0</xdr:rowOff>
    </xdr:to>
    <xdr:sp macro="" textlink="">
      <xdr:nvSpPr>
        <xdr:cNvPr id="89" name="Line 47">
          <a:extLst>
            <a:ext uri="{FF2B5EF4-FFF2-40B4-BE49-F238E27FC236}">
              <a16:creationId xmlns:a16="http://schemas.microsoft.com/office/drawing/2014/main" id="{1E6CFFBB-2394-4038-AFDA-00322FAE82AE}"/>
            </a:ext>
          </a:extLst>
        </xdr:cNvPr>
        <xdr:cNvSpPr>
          <a:spLocks noChangeShapeType="1"/>
        </xdr:cNvSpPr>
      </xdr:nvSpPr>
      <xdr:spPr bwMode="auto">
        <a:xfrm>
          <a:off x="454944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704850</xdr:colOff>
      <xdr:row>66</xdr:row>
      <xdr:rowOff>0</xdr:rowOff>
    </xdr:from>
    <xdr:to>
      <xdr:col>11</xdr:col>
      <xdr:colOff>704850</xdr:colOff>
      <xdr:row>66</xdr:row>
      <xdr:rowOff>0</xdr:rowOff>
    </xdr:to>
    <xdr:sp macro="" textlink="">
      <xdr:nvSpPr>
        <xdr:cNvPr id="90" name="Line 48">
          <a:extLst>
            <a:ext uri="{FF2B5EF4-FFF2-40B4-BE49-F238E27FC236}">
              <a16:creationId xmlns:a16="http://schemas.microsoft.com/office/drawing/2014/main" id="{3AE5000C-9AE4-4DAC-AB90-2189B0036B23}"/>
            </a:ext>
          </a:extLst>
        </xdr:cNvPr>
        <xdr:cNvSpPr>
          <a:spLocks noChangeShapeType="1"/>
        </xdr:cNvSpPr>
      </xdr:nvSpPr>
      <xdr:spPr bwMode="auto">
        <a:xfrm>
          <a:off x="454944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66</xdr:row>
      <xdr:rowOff>0</xdr:rowOff>
    </xdr:from>
    <xdr:to>
      <xdr:col>11</xdr:col>
      <xdr:colOff>285750</xdr:colOff>
      <xdr:row>66</xdr:row>
      <xdr:rowOff>0</xdr:rowOff>
    </xdr:to>
    <xdr:sp macro="" textlink="">
      <xdr:nvSpPr>
        <xdr:cNvPr id="91" name="Line 49">
          <a:extLst>
            <a:ext uri="{FF2B5EF4-FFF2-40B4-BE49-F238E27FC236}">
              <a16:creationId xmlns:a16="http://schemas.microsoft.com/office/drawing/2014/main" id="{174A23BA-6E85-4785-AD11-5B68D3555890}"/>
            </a:ext>
          </a:extLst>
        </xdr:cNvPr>
        <xdr:cNvSpPr>
          <a:spLocks noChangeShapeType="1"/>
        </xdr:cNvSpPr>
      </xdr:nvSpPr>
      <xdr:spPr bwMode="auto">
        <a:xfrm>
          <a:off x="454944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66</xdr:row>
      <xdr:rowOff>0</xdr:rowOff>
    </xdr:from>
    <xdr:to>
      <xdr:col>11</xdr:col>
      <xdr:colOff>66675</xdr:colOff>
      <xdr:row>66</xdr:row>
      <xdr:rowOff>0</xdr:rowOff>
    </xdr:to>
    <xdr:sp macro="" textlink="">
      <xdr:nvSpPr>
        <xdr:cNvPr id="92" name="Line 50">
          <a:extLst>
            <a:ext uri="{FF2B5EF4-FFF2-40B4-BE49-F238E27FC236}">
              <a16:creationId xmlns:a16="http://schemas.microsoft.com/office/drawing/2014/main" id="{52430FB2-C97D-48CA-B95E-A3F39FDCE663}"/>
            </a:ext>
          </a:extLst>
        </xdr:cNvPr>
        <xdr:cNvSpPr>
          <a:spLocks noChangeShapeType="1"/>
        </xdr:cNvSpPr>
      </xdr:nvSpPr>
      <xdr:spPr bwMode="auto">
        <a:xfrm>
          <a:off x="4377991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66</xdr:row>
      <xdr:rowOff>0</xdr:rowOff>
    </xdr:from>
    <xdr:to>
      <xdr:col>10</xdr:col>
      <xdr:colOff>533400</xdr:colOff>
      <xdr:row>66</xdr:row>
      <xdr:rowOff>0</xdr:rowOff>
    </xdr:to>
    <xdr:sp macro="" textlink="">
      <xdr:nvSpPr>
        <xdr:cNvPr id="93" name="Line 51">
          <a:extLst>
            <a:ext uri="{FF2B5EF4-FFF2-40B4-BE49-F238E27FC236}">
              <a16:creationId xmlns:a16="http://schemas.microsoft.com/office/drawing/2014/main" id="{E05FB7AE-3357-47E4-8ABD-62D40CDE1F6C}"/>
            </a:ext>
          </a:extLst>
        </xdr:cNvPr>
        <xdr:cNvSpPr>
          <a:spLocks noChangeShapeType="1"/>
        </xdr:cNvSpPr>
      </xdr:nvSpPr>
      <xdr:spPr bwMode="auto">
        <a:xfrm>
          <a:off x="430880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66</xdr:row>
      <xdr:rowOff>0</xdr:rowOff>
    </xdr:from>
    <xdr:to>
      <xdr:col>10</xdr:col>
      <xdr:colOff>304800</xdr:colOff>
      <xdr:row>66</xdr:row>
      <xdr:rowOff>0</xdr:rowOff>
    </xdr:to>
    <xdr:sp macro="" textlink="">
      <xdr:nvSpPr>
        <xdr:cNvPr id="94" name="Line 52">
          <a:extLst>
            <a:ext uri="{FF2B5EF4-FFF2-40B4-BE49-F238E27FC236}">
              <a16:creationId xmlns:a16="http://schemas.microsoft.com/office/drawing/2014/main" id="{564CF5AB-3E6D-4F36-9FD0-CF4C3B124EBF}"/>
            </a:ext>
          </a:extLst>
        </xdr:cNvPr>
        <xdr:cNvSpPr>
          <a:spLocks noChangeShapeType="1"/>
        </xdr:cNvSpPr>
      </xdr:nvSpPr>
      <xdr:spPr bwMode="auto">
        <a:xfrm>
          <a:off x="4308809" y="9855868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66</xdr:row>
      <xdr:rowOff>0</xdr:rowOff>
    </xdr:from>
    <xdr:to>
      <xdr:col>10</xdr:col>
      <xdr:colOff>57150</xdr:colOff>
      <xdr:row>66</xdr:row>
      <xdr:rowOff>0</xdr:rowOff>
    </xdr:to>
    <xdr:sp macro="" textlink="">
      <xdr:nvSpPr>
        <xdr:cNvPr id="95" name="テキスト 56">
          <a:extLst>
            <a:ext uri="{FF2B5EF4-FFF2-40B4-BE49-F238E27FC236}">
              <a16:creationId xmlns:a16="http://schemas.microsoft.com/office/drawing/2014/main" id="{D30C5C5F-3CF1-4174-B58F-9446680C9CFF}"/>
            </a:ext>
          </a:extLst>
        </xdr:cNvPr>
        <xdr:cNvSpPr txBox="1">
          <a:spLocks noChangeArrowheads="1"/>
        </xdr:cNvSpPr>
      </xdr:nvSpPr>
      <xdr:spPr bwMode="auto">
        <a:xfrm>
          <a:off x="3607468" y="9855868"/>
          <a:ext cx="520366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債権者コード</a:t>
          </a:r>
          <a:endParaRPr lang="ja-JP" altLang="en-US"/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20</xdr:col>
      <xdr:colOff>0</xdr:colOff>
      <xdr:row>66</xdr:row>
      <xdr:rowOff>0</xdr:rowOff>
    </xdr:to>
    <xdr:sp macro="" textlink="">
      <xdr:nvSpPr>
        <xdr:cNvPr id="97" name="Line 27">
          <a:extLst>
            <a:ext uri="{FF2B5EF4-FFF2-40B4-BE49-F238E27FC236}">
              <a16:creationId xmlns:a16="http://schemas.microsoft.com/office/drawing/2014/main" id="{4798CDA8-BDB5-4762-A642-48050326EC2F}"/>
            </a:ext>
          </a:extLst>
        </xdr:cNvPr>
        <xdr:cNvSpPr>
          <a:spLocks noChangeShapeType="1"/>
        </xdr:cNvSpPr>
      </xdr:nvSpPr>
      <xdr:spPr bwMode="auto">
        <a:xfrm>
          <a:off x="571500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66</xdr:row>
      <xdr:rowOff>0</xdr:rowOff>
    </xdr:from>
    <xdr:to>
      <xdr:col>19</xdr:col>
      <xdr:colOff>0</xdr:colOff>
      <xdr:row>66</xdr:row>
      <xdr:rowOff>0</xdr:rowOff>
    </xdr:to>
    <xdr:sp macro="" textlink="">
      <xdr:nvSpPr>
        <xdr:cNvPr id="98" name="Line 28">
          <a:extLst>
            <a:ext uri="{FF2B5EF4-FFF2-40B4-BE49-F238E27FC236}">
              <a16:creationId xmlns:a16="http://schemas.microsoft.com/office/drawing/2014/main" id="{7888F281-3125-4244-A9FE-60334D828E95}"/>
            </a:ext>
          </a:extLst>
        </xdr:cNvPr>
        <xdr:cNvSpPr>
          <a:spLocks noChangeShapeType="1"/>
        </xdr:cNvSpPr>
      </xdr:nvSpPr>
      <xdr:spPr bwMode="auto">
        <a:xfrm>
          <a:off x="550926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66</xdr:row>
      <xdr:rowOff>0</xdr:rowOff>
    </xdr:from>
    <xdr:to>
      <xdr:col>18</xdr:col>
      <xdr:colOff>0</xdr:colOff>
      <xdr:row>66</xdr:row>
      <xdr:rowOff>0</xdr:rowOff>
    </xdr:to>
    <xdr:sp macro="" textlink="">
      <xdr:nvSpPr>
        <xdr:cNvPr id="99" name="Line 29">
          <a:extLst>
            <a:ext uri="{FF2B5EF4-FFF2-40B4-BE49-F238E27FC236}">
              <a16:creationId xmlns:a16="http://schemas.microsoft.com/office/drawing/2014/main" id="{FE503127-4BCC-46D9-9AC0-2C9F77700745}"/>
            </a:ext>
          </a:extLst>
        </xdr:cNvPr>
        <xdr:cNvSpPr>
          <a:spLocks noChangeShapeType="1"/>
        </xdr:cNvSpPr>
      </xdr:nvSpPr>
      <xdr:spPr bwMode="auto">
        <a:xfrm>
          <a:off x="530352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66</xdr:row>
      <xdr:rowOff>0</xdr:rowOff>
    </xdr:from>
    <xdr:to>
      <xdr:col>16</xdr:col>
      <xdr:colOff>0</xdr:colOff>
      <xdr:row>66</xdr:row>
      <xdr:rowOff>0</xdr:rowOff>
    </xdr:to>
    <xdr:sp macro="" textlink="">
      <xdr:nvSpPr>
        <xdr:cNvPr id="100" name="Line 30">
          <a:extLst>
            <a:ext uri="{FF2B5EF4-FFF2-40B4-BE49-F238E27FC236}">
              <a16:creationId xmlns:a16="http://schemas.microsoft.com/office/drawing/2014/main" id="{1B5B89C5-0F78-4958-9A00-D40BB9B414C0}"/>
            </a:ext>
          </a:extLst>
        </xdr:cNvPr>
        <xdr:cNvSpPr>
          <a:spLocks noChangeShapeType="1"/>
        </xdr:cNvSpPr>
      </xdr:nvSpPr>
      <xdr:spPr bwMode="auto">
        <a:xfrm>
          <a:off x="490728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495300</xdr:colOff>
      <xdr:row>66</xdr:row>
      <xdr:rowOff>0</xdr:rowOff>
    </xdr:from>
    <xdr:to>
      <xdr:col>11</xdr:col>
      <xdr:colOff>495300</xdr:colOff>
      <xdr:row>66</xdr:row>
      <xdr:rowOff>0</xdr:rowOff>
    </xdr:to>
    <xdr:sp macro="" textlink="">
      <xdr:nvSpPr>
        <xdr:cNvPr id="101" name="Line 31">
          <a:extLst>
            <a:ext uri="{FF2B5EF4-FFF2-40B4-BE49-F238E27FC236}">
              <a16:creationId xmlns:a16="http://schemas.microsoft.com/office/drawing/2014/main" id="{FEFA7B43-3213-4D5B-8367-049BA1AFC98D}"/>
            </a:ext>
          </a:extLst>
        </xdr:cNvPr>
        <xdr:cNvSpPr>
          <a:spLocks noChangeShapeType="1"/>
        </xdr:cNvSpPr>
      </xdr:nvSpPr>
      <xdr:spPr bwMode="auto">
        <a:xfrm>
          <a:off x="406908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704850</xdr:colOff>
      <xdr:row>66</xdr:row>
      <xdr:rowOff>0</xdr:rowOff>
    </xdr:from>
    <xdr:to>
      <xdr:col>11</xdr:col>
      <xdr:colOff>704850</xdr:colOff>
      <xdr:row>66</xdr:row>
      <xdr:rowOff>0</xdr:rowOff>
    </xdr:to>
    <xdr:sp macro="" textlink="">
      <xdr:nvSpPr>
        <xdr:cNvPr id="102" name="Line 32">
          <a:extLst>
            <a:ext uri="{FF2B5EF4-FFF2-40B4-BE49-F238E27FC236}">
              <a16:creationId xmlns:a16="http://schemas.microsoft.com/office/drawing/2014/main" id="{8DA6FEFE-F898-4F9C-A0BD-D46B5776253D}"/>
            </a:ext>
          </a:extLst>
        </xdr:cNvPr>
        <xdr:cNvSpPr>
          <a:spLocks noChangeShapeType="1"/>
        </xdr:cNvSpPr>
      </xdr:nvSpPr>
      <xdr:spPr bwMode="auto">
        <a:xfrm>
          <a:off x="406527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66</xdr:row>
      <xdr:rowOff>0</xdr:rowOff>
    </xdr:from>
    <xdr:to>
      <xdr:col>11</xdr:col>
      <xdr:colOff>285750</xdr:colOff>
      <xdr:row>66</xdr:row>
      <xdr:rowOff>0</xdr:rowOff>
    </xdr:to>
    <xdr:sp macro="" textlink="">
      <xdr:nvSpPr>
        <xdr:cNvPr id="103" name="Line 33">
          <a:extLst>
            <a:ext uri="{FF2B5EF4-FFF2-40B4-BE49-F238E27FC236}">
              <a16:creationId xmlns:a16="http://schemas.microsoft.com/office/drawing/2014/main" id="{FCD6C5F4-1C5A-4A0A-9E1E-045DBD3E5B11}"/>
            </a:ext>
          </a:extLst>
        </xdr:cNvPr>
        <xdr:cNvSpPr>
          <a:spLocks noChangeShapeType="1"/>
        </xdr:cNvSpPr>
      </xdr:nvSpPr>
      <xdr:spPr bwMode="auto">
        <a:xfrm>
          <a:off x="406527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66</xdr:row>
      <xdr:rowOff>0</xdr:rowOff>
    </xdr:from>
    <xdr:to>
      <xdr:col>11</xdr:col>
      <xdr:colOff>66675</xdr:colOff>
      <xdr:row>66</xdr:row>
      <xdr:rowOff>0</xdr:rowOff>
    </xdr:to>
    <xdr:sp macro="" textlink="">
      <xdr:nvSpPr>
        <xdr:cNvPr id="104" name="Line 34">
          <a:extLst>
            <a:ext uri="{FF2B5EF4-FFF2-40B4-BE49-F238E27FC236}">
              <a16:creationId xmlns:a16="http://schemas.microsoft.com/office/drawing/2014/main" id="{6712437C-BB22-4254-9A88-E4398FD3EE9D}"/>
            </a:ext>
          </a:extLst>
        </xdr:cNvPr>
        <xdr:cNvSpPr>
          <a:spLocks noChangeShapeType="1"/>
        </xdr:cNvSpPr>
      </xdr:nvSpPr>
      <xdr:spPr bwMode="auto">
        <a:xfrm>
          <a:off x="3922395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66</xdr:row>
      <xdr:rowOff>0</xdr:rowOff>
    </xdr:from>
    <xdr:to>
      <xdr:col>10</xdr:col>
      <xdr:colOff>533400</xdr:colOff>
      <xdr:row>66</xdr:row>
      <xdr:rowOff>0</xdr:rowOff>
    </xdr:to>
    <xdr:sp macro="" textlink="">
      <xdr:nvSpPr>
        <xdr:cNvPr id="105" name="Line 35">
          <a:extLst>
            <a:ext uri="{FF2B5EF4-FFF2-40B4-BE49-F238E27FC236}">
              <a16:creationId xmlns:a16="http://schemas.microsoft.com/office/drawing/2014/main" id="{6D7A0D2A-A2C8-455E-A8B2-DD1E3EC90641}"/>
            </a:ext>
          </a:extLst>
        </xdr:cNvPr>
        <xdr:cNvSpPr>
          <a:spLocks noChangeShapeType="1"/>
        </xdr:cNvSpPr>
      </xdr:nvSpPr>
      <xdr:spPr bwMode="auto">
        <a:xfrm>
          <a:off x="385572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66</xdr:row>
      <xdr:rowOff>0</xdr:rowOff>
    </xdr:from>
    <xdr:to>
      <xdr:col>10</xdr:col>
      <xdr:colOff>304800</xdr:colOff>
      <xdr:row>66</xdr:row>
      <xdr:rowOff>0</xdr:rowOff>
    </xdr:to>
    <xdr:sp macro="" textlink="">
      <xdr:nvSpPr>
        <xdr:cNvPr id="106" name="Line 36">
          <a:extLst>
            <a:ext uri="{FF2B5EF4-FFF2-40B4-BE49-F238E27FC236}">
              <a16:creationId xmlns:a16="http://schemas.microsoft.com/office/drawing/2014/main" id="{033B254B-10CE-4790-A688-7C836F8FC586}"/>
            </a:ext>
          </a:extLst>
        </xdr:cNvPr>
        <xdr:cNvSpPr>
          <a:spLocks noChangeShapeType="1"/>
        </xdr:cNvSpPr>
      </xdr:nvSpPr>
      <xdr:spPr bwMode="auto">
        <a:xfrm>
          <a:off x="385572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66</xdr:row>
      <xdr:rowOff>0</xdr:rowOff>
    </xdr:from>
    <xdr:to>
      <xdr:col>10</xdr:col>
      <xdr:colOff>57150</xdr:colOff>
      <xdr:row>66</xdr:row>
      <xdr:rowOff>0</xdr:rowOff>
    </xdr:to>
    <xdr:sp macro="" textlink="">
      <xdr:nvSpPr>
        <xdr:cNvPr id="107" name="テキスト 40">
          <a:extLst>
            <a:ext uri="{FF2B5EF4-FFF2-40B4-BE49-F238E27FC236}">
              <a16:creationId xmlns:a16="http://schemas.microsoft.com/office/drawing/2014/main" id="{4CBD2EB3-962A-475C-A2A0-2068DCFC3901}"/>
            </a:ext>
          </a:extLst>
        </xdr:cNvPr>
        <xdr:cNvSpPr txBox="1">
          <a:spLocks noChangeArrowheads="1"/>
        </xdr:cNvSpPr>
      </xdr:nvSpPr>
      <xdr:spPr bwMode="auto">
        <a:xfrm>
          <a:off x="3232785" y="21221700"/>
          <a:ext cx="4667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債権者コード</a:t>
          </a:r>
          <a:endParaRPr lang="ja-JP" altLang="en-US"/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20</xdr:col>
      <xdr:colOff>0</xdr:colOff>
      <xdr:row>66</xdr:row>
      <xdr:rowOff>0</xdr:rowOff>
    </xdr:to>
    <xdr:sp macro="" textlink="">
      <xdr:nvSpPr>
        <xdr:cNvPr id="108" name="Line 43">
          <a:extLst>
            <a:ext uri="{FF2B5EF4-FFF2-40B4-BE49-F238E27FC236}">
              <a16:creationId xmlns:a16="http://schemas.microsoft.com/office/drawing/2014/main" id="{9A138E67-D716-41EB-BC07-4D0784E0F4C2}"/>
            </a:ext>
          </a:extLst>
        </xdr:cNvPr>
        <xdr:cNvSpPr>
          <a:spLocks noChangeShapeType="1"/>
        </xdr:cNvSpPr>
      </xdr:nvSpPr>
      <xdr:spPr bwMode="auto">
        <a:xfrm>
          <a:off x="571500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66</xdr:row>
      <xdr:rowOff>0</xdr:rowOff>
    </xdr:from>
    <xdr:to>
      <xdr:col>19</xdr:col>
      <xdr:colOff>0</xdr:colOff>
      <xdr:row>66</xdr:row>
      <xdr:rowOff>0</xdr:rowOff>
    </xdr:to>
    <xdr:sp macro="" textlink="">
      <xdr:nvSpPr>
        <xdr:cNvPr id="109" name="Line 44">
          <a:extLst>
            <a:ext uri="{FF2B5EF4-FFF2-40B4-BE49-F238E27FC236}">
              <a16:creationId xmlns:a16="http://schemas.microsoft.com/office/drawing/2014/main" id="{A7D9F402-A6FC-4892-9C24-5912D0250442}"/>
            </a:ext>
          </a:extLst>
        </xdr:cNvPr>
        <xdr:cNvSpPr>
          <a:spLocks noChangeShapeType="1"/>
        </xdr:cNvSpPr>
      </xdr:nvSpPr>
      <xdr:spPr bwMode="auto">
        <a:xfrm>
          <a:off x="550926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66</xdr:row>
      <xdr:rowOff>0</xdr:rowOff>
    </xdr:from>
    <xdr:to>
      <xdr:col>18</xdr:col>
      <xdr:colOff>0</xdr:colOff>
      <xdr:row>66</xdr:row>
      <xdr:rowOff>0</xdr:rowOff>
    </xdr:to>
    <xdr:sp macro="" textlink="">
      <xdr:nvSpPr>
        <xdr:cNvPr id="110" name="Line 45">
          <a:extLst>
            <a:ext uri="{FF2B5EF4-FFF2-40B4-BE49-F238E27FC236}">
              <a16:creationId xmlns:a16="http://schemas.microsoft.com/office/drawing/2014/main" id="{469C1D64-9D83-49B6-A18E-2F7A8EC21AAC}"/>
            </a:ext>
          </a:extLst>
        </xdr:cNvPr>
        <xdr:cNvSpPr>
          <a:spLocks noChangeShapeType="1"/>
        </xdr:cNvSpPr>
      </xdr:nvSpPr>
      <xdr:spPr bwMode="auto">
        <a:xfrm>
          <a:off x="530352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66</xdr:row>
      <xdr:rowOff>0</xdr:rowOff>
    </xdr:from>
    <xdr:to>
      <xdr:col>16</xdr:col>
      <xdr:colOff>0</xdr:colOff>
      <xdr:row>66</xdr:row>
      <xdr:rowOff>0</xdr:rowOff>
    </xdr:to>
    <xdr:sp macro="" textlink="">
      <xdr:nvSpPr>
        <xdr:cNvPr id="111" name="Line 46">
          <a:extLst>
            <a:ext uri="{FF2B5EF4-FFF2-40B4-BE49-F238E27FC236}">
              <a16:creationId xmlns:a16="http://schemas.microsoft.com/office/drawing/2014/main" id="{CF23A437-888F-466F-AA73-33A5A6698603}"/>
            </a:ext>
          </a:extLst>
        </xdr:cNvPr>
        <xdr:cNvSpPr>
          <a:spLocks noChangeShapeType="1"/>
        </xdr:cNvSpPr>
      </xdr:nvSpPr>
      <xdr:spPr bwMode="auto">
        <a:xfrm>
          <a:off x="490728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495300</xdr:colOff>
      <xdr:row>66</xdr:row>
      <xdr:rowOff>0</xdr:rowOff>
    </xdr:from>
    <xdr:to>
      <xdr:col>11</xdr:col>
      <xdr:colOff>495300</xdr:colOff>
      <xdr:row>66</xdr:row>
      <xdr:rowOff>0</xdr:rowOff>
    </xdr:to>
    <xdr:sp macro="" textlink="">
      <xdr:nvSpPr>
        <xdr:cNvPr id="112" name="Line 47">
          <a:extLst>
            <a:ext uri="{FF2B5EF4-FFF2-40B4-BE49-F238E27FC236}">
              <a16:creationId xmlns:a16="http://schemas.microsoft.com/office/drawing/2014/main" id="{8DF76AD2-9192-4615-9FF6-54E11455C3EA}"/>
            </a:ext>
          </a:extLst>
        </xdr:cNvPr>
        <xdr:cNvSpPr>
          <a:spLocks noChangeShapeType="1"/>
        </xdr:cNvSpPr>
      </xdr:nvSpPr>
      <xdr:spPr bwMode="auto">
        <a:xfrm>
          <a:off x="406908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704850</xdr:colOff>
      <xdr:row>66</xdr:row>
      <xdr:rowOff>0</xdr:rowOff>
    </xdr:from>
    <xdr:to>
      <xdr:col>11</xdr:col>
      <xdr:colOff>704850</xdr:colOff>
      <xdr:row>66</xdr:row>
      <xdr:rowOff>0</xdr:rowOff>
    </xdr:to>
    <xdr:sp macro="" textlink="">
      <xdr:nvSpPr>
        <xdr:cNvPr id="113" name="Line 48">
          <a:extLst>
            <a:ext uri="{FF2B5EF4-FFF2-40B4-BE49-F238E27FC236}">
              <a16:creationId xmlns:a16="http://schemas.microsoft.com/office/drawing/2014/main" id="{808C2A1B-20D1-467C-9907-2338DD77604A}"/>
            </a:ext>
          </a:extLst>
        </xdr:cNvPr>
        <xdr:cNvSpPr>
          <a:spLocks noChangeShapeType="1"/>
        </xdr:cNvSpPr>
      </xdr:nvSpPr>
      <xdr:spPr bwMode="auto">
        <a:xfrm>
          <a:off x="406527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285750</xdr:colOff>
      <xdr:row>66</xdr:row>
      <xdr:rowOff>0</xdr:rowOff>
    </xdr:from>
    <xdr:to>
      <xdr:col>11</xdr:col>
      <xdr:colOff>285750</xdr:colOff>
      <xdr:row>66</xdr:row>
      <xdr:rowOff>0</xdr:rowOff>
    </xdr:to>
    <xdr:sp macro="" textlink="">
      <xdr:nvSpPr>
        <xdr:cNvPr id="114" name="Line 49">
          <a:extLst>
            <a:ext uri="{FF2B5EF4-FFF2-40B4-BE49-F238E27FC236}">
              <a16:creationId xmlns:a16="http://schemas.microsoft.com/office/drawing/2014/main" id="{E543BE8F-B303-428E-BB62-77CFD547FF9F}"/>
            </a:ext>
          </a:extLst>
        </xdr:cNvPr>
        <xdr:cNvSpPr>
          <a:spLocks noChangeShapeType="1"/>
        </xdr:cNvSpPr>
      </xdr:nvSpPr>
      <xdr:spPr bwMode="auto">
        <a:xfrm>
          <a:off x="406527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66</xdr:row>
      <xdr:rowOff>0</xdr:rowOff>
    </xdr:from>
    <xdr:to>
      <xdr:col>11</xdr:col>
      <xdr:colOff>66675</xdr:colOff>
      <xdr:row>66</xdr:row>
      <xdr:rowOff>0</xdr:rowOff>
    </xdr:to>
    <xdr:sp macro="" textlink="">
      <xdr:nvSpPr>
        <xdr:cNvPr id="115" name="Line 50">
          <a:extLst>
            <a:ext uri="{FF2B5EF4-FFF2-40B4-BE49-F238E27FC236}">
              <a16:creationId xmlns:a16="http://schemas.microsoft.com/office/drawing/2014/main" id="{33C10B3F-F3F2-4BA5-B02C-242BC37DB516}"/>
            </a:ext>
          </a:extLst>
        </xdr:cNvPr>
        <xdr:cNvSpPr>
          <a:spLocks noChangeShapeType="1"/>
        </xdr:cNvSpPr>
      </xdr:nvSpPr>
      <xdr:spPr bwMode="auto">
        <a:xfrm>
          <a:off x="3922395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533400</xdr:colOff>
      <xdr:row>66</xdr:row>
      <xdr:rowOff>0</xdr:rowOff>
    </xdr:from>
    <xdr:to>
      <xdr:col>10</xdr:col>
      <xdr:colOff>533400</xdr:colOff>
      <xdr:row>66</xdr:row>
      <xdr:rowOff>0</xdr:rowOff>
    </xdr:to>
    <xdr:sp macro="" textlink="">
      <xdr:nvSpPr>
        <xdr:cNvPr id="116" name="Line 51">
          <a:extLst>
            <a:ext uri="{FF2B5EF4-FFF2-40B4-BE49-F238E27FC236}">
              <a16:creationId xmlns:a16="http://schemas.microsoft.com/office/drawing/2014/main" id="{227BAE99-A544-4748-B6AD-909C5C2B9CF8}"/>
            </a:ext>
          </a:extLst>
        </xdr:cNvPr>
        <xdr:cNvSpPr>
          <a:spLocks noChangeShapeType="1"/>
        </xdr:cNvSpPr>
      </xdr:nvSpPr>
      <xdr:spPr bwMode="auto">
        <a:xfrm>
          <a:off x="385572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304800</xdr:colOff>
      <xdr:row>66</xdr:row>
      <xdr:rowOff>0</xdr:rowOff>
    </xdr:from>
    <xdr:to>
      <xdr:col>10</xdr:col>
      <xdr:colOff>304800</xdr:colOff>
      <xdr:row>66</xdr:row>
      <xdr:rowOff>0</xdr:rowOff>
    </xdr:to>
    <xdr:sp macro="" textlink="">
      <xdr:nvSpPr>
        <xdr:cNvPr id="117" name="Line 52">
          <a:extLst>
            <a:ext uri="{FF2B5EF4-FFF2-40B4-BE49-F238E27FC236}">
              <a16:creationId xmlns:a16="http://schemas.microsoft.com/office/drawing/2014/main" id="{C129E309-349D-4E31-AA30-4C0AC89EEBE8}"/>
            </a:ext>
          </a:extLst>
        </xdr:cNvPr>
        <xdr:cNvSpPr>
          <a:spLocks noChangeShapeType="1"/>
        </xdr:cNvSpPr>
      </xdr:nvSpPr>
      <xdr:spPr bwMode="auto">
        <a:xfrm>
          <a:off x="3855720" y="21221700"/>
          <a:ext cx="0" cy="0"/>
        </a:xfrm>
        <a:prstGeom prst="line">
          <a:avLst/>
        </a:prstGeom>
        <a:noFill/>
        <a:ln w="1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66</xdr:row>
      <xdr:rowOff>0</xdr:rowOff>
    </xdr:from>
    <xdr:to>
      <xdr:col>10</xdr:col>
      <xdr:colOff>57150</xdr:colOff>
      <xdr:row>66</xdr:row>
      <xdr:rowOff>0</xdr:rowOff>
    </xdr:to>
    <xdr:sp macro="" textlink="">
      <xdr:nvSpPr>
        <xdr:cNvPr id="118" name="テキスト 56">
          <a:extLst>
            <a:ext uri="{FF2B5EF4-FFF2-40B4-BE49-F238E27FC236}">
              <a16:creationId xmlns:a16="http://schemas.microsoft.com/office/drawing/2014/main" id="{9CE1F5B2-3CE5-4516-B820-825358E619B2}"/>
            </a:ext>
          </a:extLst>
        </xdr:cNvPr>
        <xdr:cNvSpPr txBox="1">
          <a:spLocks noChangeArrowheads="1"/>
        </xdr:cNvSpPr>
      </xdr:nvSpPr>
      <xdr:spPr bwMode="auto">
        <a:xfrm>
          <a:off x="3232785" y="21221700"/>
          <a:ext cx="46672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債権者コード</a:t>
          </a:r>
          <a:endParaRPr lang="ja-JP" altLang="en-US"/>
        </a:p>
      </xdr:txBody>
    </xdr:sp>
    <xdr:clientData/>
  </xdr:twoCellAnchor>
  <xdr:twoCellAnchor>
    <xdr:from>
      <xdr:col>16</xdr:col>
      <xdr:colOff>152400</xdr:colOff>
      <xdr:row>60</xdr:row>
      <xdr:rowOff>289560</xdr:rowOff>
    </xdr:from>
    <xdr:to>
      <xdr:col>25</xdr:col>
      <xdr:colOff>53040</xdr:colOff>
      <xdr:row>64</xdr:row>
      <xdr:rowOff>433838</xdr:rowOff>
    </xdr:to>
    <xdr:sp macro="" textlink="">
      <xdr:nvSpPr>
        <xdr:cNvPr id="121" name="角丸四角形吹き出し 60">
          <a:extLst>
            <a:ext uri="{FF2B5EF4-FFF2-40B4-BE49-F238E27FC236}">
              <a16:creationId xmlns:a16="http://schemas.microsoft.com/office/drawing/2014/main" id="{A720D87A-EB70-4B35-930D-63A4188C8D54}"/>
            </a:ext>
          </a:extLst>
        </xdr:cNvPr>
        <xdr:cNvSpPr/>
      </xdr:nvSpPr>
      <xdr:spPr>
        <a:xfrm>
          <a:off x="5059680" y="19408140"/>
          <a:ext cx="1737060" cy="1127258"/>
        </a:xfrm>
        <a:prstGeom prst="wedgeRoundRectCallout">
          <a:avLst>
            <a:gd name="adj1" fmla="val 19958"/>
            <a:gd name="adj2" fmla="val -78493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合計金額の消費税相当分</a:t>
          </a:r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(11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で割った額</a:t>
          </a:r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を記載してください。</a:t>
          </a:r>
          <a:endParaRPr kumimoji="1" lang="en-US" altLang="ja-JP" sz="105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小数点以下</a:t>
          </a:r>
          <a:r>
            <a:rPr kumimoji="1" lang="ja-JP" altLang="en-US" sz="105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切り捨て</a:t>
          </a:r>
        </a:p>
      </xdr:txBody>
    </xdr:sp>
    <xdr:clientData/>
  </xdr:twoCellAnchor>
  <xdr:twoCellAnchor>
    <xdr:from>
      <xdr:col>0</xdr:col>
      <xdr:colOff>210553</xdr:colOff>
      <xdr:row>39</xdr:row>
      <xdr:rowOff>0</xdr:rowOff>
    </xdr:from>
    <xdr:to>
      <xdr:col>7</xdr:col>
      <xdr:colOff>144043</xdr:colOff>
      <xdr:row>43</xdr:row>
      <xdr:rowOff>85244</xdr:rowOff>
    </xdr:to>
    <xdr:sp macro="" textlink="">
      <xdr:nvSpPr>
        <xdr:cNvPr id="58" name="角丸四角形吹き出し 56">
          <a:extLst>
            <a:ext uri="{FF2B5EF4-FFF2-40B4-BE49-F238E27FC236}">
              <a16:creationId xmlns:a16="http://schemas.microsoft.com/office/drawing/2014/main" id="{34AB7389-5A10-4C83-8756-F6BD11BAC95B}"/>
            </a:ext>
          </a:extLst>
        </xdr:cNvPr>
        <xdr:cNvSpPr/>
      </xdr:nvSpPr>
      <xdr:spPr>
        <a:xfrm>
          <a:off x="210553" y="12071684"/>
          <a:ext cx="3312358" cy="1669402"/>
        </a:xfrm>
        <a:prstGeom prst="wedgeRoundRectCallout">
          <a:avLst>
            <a:gd name="adj1" fmla="val 57743"/>
            <a:gd name="adj2" fmla="val 19963"/>
            <a:gd name="adj3" fmla="val 16667"/>
          </a:avLst>
        </a:prstGeom>
        <a:solidFill>
          <a:sysClr val="window" lastClr="FFFFFF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+mn-ea"/>
            </a:rPr>
            <a:t>・代表者役職・代表者名は、市に口座登録をしたとおりに正確にご記入ください。</a:t>
          </a:r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+mn-ea"/>
            </a:rPr>
            <a:t>登録した代表者役職・代表者名がわからない場合は健康管理課へお問い合わせください。</a:t>
          </a:r>
          <a:endParaRPr kumimoji="1" lang="en-US" altLang="ja-JP" sz="105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・請求金額以外の欄は、訂正印で訂正が可能です</a:t>
          </a:r>
          <a:r>
            <a:rPr kumimoji="1" lang="ja-JP" altLang="en-US" sz="1050" b="1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（修正テープ等は不可）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kumimoji="1" lang="en-US" altLang="ja-JP" sz="105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150395</xdr:colOff>
      <xdr:row>45</xdr:row>
      <xdr:rowOff>50132</xdr:rowOff>
    </xdr:from>
    <xdr:to>
      <xdr:col>10</xdr:col>
      <xdr:colOff>5833</xdr:colOff>
      <xdr:row>47</xdr:row>
      <xdr:rowOff>30797</xdr:rowOff>
    </xdr:to>
    <xdr:sp macro="" textlink="">
      <xdr:nvSpPr>
        <xdr:cNvPr id="59" name="角丸四角形吹き出し 54">
          <a:extLst>
            <a:ext uri="{FF2B5EF4-FFF2-40B4-BE49-F238E27FC236}">
              <a16:creationId xmlns:a16="http://schemas.microsoft.com/office/drawing/2014/main" id="{F0E83753-9A14-42CC-859D-634F264E8AF0}"/>
            </a:ext>
          </a:extLst>
        </xdr:cNvPr>
        <xdr:cNvSpPr/>
      </xdr:nvSpPr>
      <xdr:spPr>
        <a:xfrm>
          <a:off x="381000" y="14127079"/>
          <a:ext cx="3695517" cy="592271"/>
        </a:xfrm>
        <a:prstGeom prst="wedgeRoundRectCallout">
          <a:avLst>
            <a:gd name="adj1" fmla="val 39974"/>
            <a:gd name="adj2" fmla="val 78323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0" rIns="0" bIns="0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請求金額は、下部記載の「①合計」と一致します。</a:t>
          </a:r>
          <a:endParaRPr kumimoji="1" lang="en-US" altLang="ja-JP" sz="105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訂正印での訂正は不可。修正する場合書き直しです。</a:t>
          </a:r>
        </a:p>
      </xdr:txBody>
    </xdr:sp>
    <xdr:clientData/>
  </xdr:twoCellAnchor>
  <xdr:twoCellAnchor>
    <xdr:from>
      <xdr:col>15</xdr:col>
      <xdr:colOff>130343</xdr:colOff>
      <xdr:row>46</xdr:row>
      <xdr:rowOff>240632</xdr:rowOff>
    </xdr:from>
    <xdr:to>
      <xdr:col>26</xdr:col>
      <xdr:colOff>115304</xdr:colOff>
      <xdr:row>48</xdr:row>
      <xdr:rowOff>346175</xdr:rowOff>
    </xdr:to>
    <xdr:sp macro="" textlink="">
      <xdr:nvSpPr>
        <xdr:cNvPr id="60" name="角丸四角形吹き出し 60">
          <a:extLst>
            <a:ext uri="{FF2B5EF4-FFF2-40B4-BE49-F238E27FC236}">
              <a16:creationId xmlns:a16="http://schemas.microsoft.com/office/drawing/2014/main" id="{E4114A0A-5309-4630-8DF6-BB2122E6F340}"/>
            </a:ext>
          </a:extLst>
        </xdr:cNvPr>
        <xdr:cNvSpPr/>
      </xdr:nvSpPr>
      <xdr:spPr>
        <a:xfrm>
          <a:off x="5404185" y="14548185"/>
          <a:ext cx="2491540" cy="566753"/>
        </a:xfrm>
        <a:prstGeom prst="wedgeRoundRectCallout">
          <a:avLst>
            <a:gd name="adj1" fmla="val -19711"/>
            <a:gd name="adj2" fmla="val 61180"/>
            <a:gd name="adj3" fmla="val 16667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0" rIns="0" bIns="0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提出する受診票を確認し、提出する検診受診日の期間を記入してください。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090_&#20104;&#38450;&#25509;&#31278;/B030_&#25104;&#20154;&#20104;&#38450;&#25509;&#31278;/C010_&#39640;&#40802;&#32773;&#12452;&#12531;&#12501;&#12523;&#12456;&#12531;&#12470;/D080_&#65330;&#65298;&#24180;&#24230;/R2&#26368;&#26032;&#12540;&#20214;&#25968;&#31561;&#19968;&#35239;&#65288;&#21307;&#24107;&#20250;&#12289;&#20491;&#21029;&#12289;&#20055;&#20837;&#65289;&#12497;&#12477;&#12490;&#12395;&#26368;&#21021;&#12395;&#28193;&#12375;&#12383;&#12418;&#123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090_&#20104;&#38450;&#25509;&#31278;/B020_&#23567;&#20816;&#20104;&#38450;&#25509;&#31278;/C040_&#20104;&#38450;&#25509;&#31278;&#22996;&#35351;&#26009;&#26126;&#32048;/D920_&#22996;&#35351;&#26009;&#20837;&#21147;&#12471;&#12540;&#12488;&#65288;&#20316;&#25104;&#20013;&#65289;/&#21307;&#24107;&#20250;&#22996;&#35351;&#26009;(R3.8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Z0811000_&#20581;&#24247;&#31649;&#29702;&#35506;&#22806;&#37096;&#22996;&#35351;&#20107;&#26989;&#32773;\010_&#12497;&#12477;&#12490;&#65288;1&#26376;21&#26085;&#65374;&#65289;\020_&#20316;&#26989;&#31649;&#29702;\030_&#20104;&#38450;&#25509;&#31278;&#20316;&#26989;\R2&#39640;&#40802;&#32773;&#12452;&#12531;&#12501;&#12523;&#12456;&#12531;&#12470;\&#12304;&#35531;&#27714;&#26360;&#25285;&#24403;&#12305;\R2&#39640;&#40802;&#32773;&#12452;&#12531;&#12501;&#12523;&#12456;&#12531;&#12470;&#26368;&#26032;&#12540;&#20214;&#25968;&#31561;&#19968;&#35239;&#65288;&#21307;&#24107;&#20250;&#12289;&#20491;&#21029;&#12289;&#20055;&#2083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医】一覧"/>
      <sheetName val="資料発送等"/>
      <sheetName val="総件数"/>
      <sheetName val="【医】資料送付用"/>
      <sheetName val="【医】契約書添付用(H30.10時点)"/>
      <sheetName val="【医】伝票添付用（10月）"/>
      <sheetName val="【医】伝票添付用（11月）"/>
      <sheetName val="【医】伝票添付用（12月）"/>
      <sheetName val="【医】伝票添付用（1月）"/>
      <sheetName val="【個】一覧"/>
      <sheetName val="【個】資料・契約書送付用"/>
      <sheetName val="【個】伝票添付用（10月）"/>
      <sheetName val="【個】伝票添付用（11月）"/>
      <sheetName val="【個】伝票添付用（12月）"/>
      <sheetName val="【個】伝票添付用（1月）"/>
      <sheetName val="【乗】一覧"/>
      <sheetName val="【乗】伝票添付用（10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医】一覧"/>
      <sheetName val="入力"/>
      <sheetName val="確認用"/>
      <sheetName val="パンチ出し"/>
      <sheetName val="伝票添付"/>
      <sheetName val="CSV用"/>
      <sheetName val="前月データバックアップ手順"/>
      <sheetName val="参照"/>
    </sheetNames>
    <sheetDataSet>
      <sheetData sheetId="0" refreshError="1"/>
      <sheetData sheetId="1" refreshError="1"/>
      <sheetData sheetId="2">
        <row r="4">
          <cell r="A4" t="str">
            <v>相手方番号</v>
          </cell>
          <cell r="B4" t="str">
            <v>医療機関</v>
          </cell>
          <cell r="C4" t="str">
            <v>番号</v>
          </cell>
          <cell r="D4" t="str">
            <v>麻しん風しん混合（6歳未満）</v>
          </cell>
          <cell r="E4" t="str">
            <v>麻しん風しん混合（6歳以上）</v>
          </cell>
          <cell r="F4" t="str">
            <v>麻しん（6歳未満）</v>
          </cell>
          <cell r="G4" t="str">
            <v>麻しん（6歳以上）</v>
          </cell>
          <cell r="H4" t="str">
            <v>風しん（6歳未満）</v>
          </cell>
          <cell r="I4" t="str">
            <v>風しん（6歳以上）</v>
          </cell>
          <cell r="J4" t="str">
            <v>日本脳炎（6歳未満）</v>
          </cell>
          <cell r="K4" t="str">
            <v>日本脳炎（6歳以上）</v>
          </cell>
          <cell r="L4" t="str">
            <v>二種混合（6歳未満）</v>
          </cell>
          <cell r="M4" t="str">
            <v>二種混合（6歳以上）</v>
          </cell>
          <cell r="N4" t="str">
            <v>不活化ポリオ（単独）（6歳未満）</v>
          </cell>
          <cell r="O4" t="str">
            <v>不活化ポリオ（単独）（6歳以上）</v>
          </cell>
          <cell r="P4" t="str">
            <v>四種混合（6歳未満）</v>
          </cell>
          <cell r="Q4" t="str">
            <v>四種混合（6歳以上）</v>
          </cell>
          <cell r="R4" t="str">
            <v>ヒブ（6歳未満）</v>
          </cell>
          <cell r="S4" t="str">
            <v>ヒブ（6歳以上）</v>
          </cell>
          <cell r="T4" t="str">
            <v>小児用肺炎球菌</v>
          </cell>
          <cell r="U4" t="str">
            <v>水痘（6歳未満）</v>
          </cell>
          <cell r="V4" t="str">
            <v>水痘（6歳以上）</v>
          </cell>
          <cell r="W4" t="str">
            <v>B型肝炎</v>
          </cell>
          <cell r="X4" t="str">
            <v>子宮頸がん</v>
          </cell>
          <cell r="Y4" t="str">
            <v>三種混合（6歳未満）</v>
          </cell>
          <cell r="Z4" t="str">
            <v>三種混合（6歳以上）</v>
          </cell>
          <cell r="AA4" t="str">
            <v>BCG</v>
          </cell>
          <cell r="AB4" t="str">
            <v>ロタリックス（1価）</v>
          </cell>
          <cell r="AC4" t="str">
            <v>ロタテック（５価）</v>
          </cell>
          <cell r="AD4" t="str">
            <v>成人用肺炎球菌</v>
          </cell>
          <cell r="AE4" t="str">
            <v>成人用肺炎球菌（生活保護受給）</v>
          </cell>
          <cell r="AF4" t="str">
            <v>接種不適（6歳未満）</v>
          </cell>
          <cell r="AG4" t="str">
            <v>接種不適（6歳以上）</v>
          </cell>
          <cell r="AH4" t="str">
            <v>件数合計</v>
          </cell>
          <cell r="AI4" t="str">
            <v>直接入力</v>
          </cell>
          <cell r="AJ4" t="str">
            <v>調整</v>
          </cell>
          <cell r="AK4" t="str">
            <v>備考</v>
          </cell>
          <cell r="AL4" t="str">
            <v>合計金額</v>
          </cell>
        </row>
        <row r="5">
          <cell r="A5">
            <v>2000141297</v>
          </cell>
          <cell r="B5" t="str">
            <v>愛クリニック</v>
          </cell>
          <cell r="C5">
            <v>1</v>
          </cell>
          <cell r="D5">
            <v>5</v>
          </cell>
          <cell r="E5">
            <v>2</v>
          </cell>
          <cell r="J5">
            <v>4</v>
          </cell>
          <cell r="M5">
            <v>2</v>
          </cell>
          <cell r="P5">
            <v>5</v>
          </cell>
          <cell r="R5">
            <v>10</v>
          </cell>
          <cell r="T5">
            <v>10</v>
          </cell>
          <cell r="U5">
            <v>6</v>
          </cell>
          <cell r="W5">
            <v>4</v>
          </cell>
          <cell r="X5">
            <v>4</v>
          </cell>
          <cell r="AA5">
            <v>2</v>
          </cell>
          <cell r="AC5">
            <v>6</v>
          </cell>
          <cell r="AH5">
            <v>60</v>
          </cell>
          <cell r="AL5">
            <v>673260</v>
          </cell>
        </row>
        <row r="6">
          <cell r="A6">
            <v>2000258015</v>
          </cell>
          <cell r="B6" t="str">
            <v>葵クリニック</v>
          </cell>
          <cell r="C6">
            <v>2</v>
          </cell>
          <cell r="M6">
            <v>1</v>
          </cell>
          <cell r="AD6">
            <v>2</v>
          </cell>
          <cell r="AH6">
            <v>3</v>
          </cell>
          <cell r="AL6">
            <v>11350</v>
          </cell>
        </row>
        <row r="7">
          <cell r="A7">
            <v>2000003911</v>
          </cell>
          <cell r="B7" t="str">
            <v>青木クリニック</v>
          </cell>
          <cell r="C7">
            <v>3</v>
          </cell>
          <cell r="K7">
            <v>7</v>
          </cell>
          <cell r="M7">
            <v>1</v>
          </cell>
          <cell r="AD7">
            <v>2</v>
          </cell>
          <cell r="AH7">
            <v>10</v>
          </cell>
          <cell r="AL7">
            <v>62940</v>
          </cell>
        </row>
        <row r="8">
          <cell r="A8">
            <v>2000034001</v>
          </cell>
          <cell r="B8" t="str">
            <v>あだち内科クリニック</v>
          </cell>
          <cell r="C8">
            <v>7</v>
          </cell>
          <cell r="J8">
            <v>2</v>
          </cell>
          <cell r="K8">
            <v>15</v>
          </cell>
          <cell r="M8">
            <v>5</v>
          </cell>
          <cell r="P8">
            <v>1</v>
          </cell>
          <cell r="R8">
            <v>1</v>
          </cell>
          <cell r="T8">
            <v>1</v>
          </cell>
          <cell r="W8">
            <v>2</v>
          </cell>
          <cell r="X8">
            <v>1</v>
          </cell>
          <cell r="AB8">
            <v>1</v>
          </cell>
          <cell r="AD8">
            <v>2</v>
          </cell>
          <cell r="AH8">
            <v>31</v>
          </cell>
          <cell r="AL8">
            <v>246580</v>
          </cell>
        </row>
        <row r="9">
          <cell r="A9">
            <v>2000003592</v>
          </cell>
          <cell r="B9" t="str">
            <v>岩下悦郎消化器内科クリニック</v>
          </cell>
          <cell r="C9">
            <v>13</v>
          </cell>
          <cell r="AD9">
            <v>1</v>
          </cell>
          <cell r="AH9">
            <v>1</v>
          </cell>
          <cell r="AL9">
            <v>3220</v>
          </cell>
        </row>
        <row r="10">
          <cell r="A10">
            <v>2000004470</v>
          </cell>
          <cell r="B10" t="str">
            <v>うだがわクリニック</v>
          </cell>
          <cell r="C10">
            <v>14</v>
          </cell>
          <cell r="D10">
            <v>5</v>
          </cell>
          <cell r="E10">
            <v>4</v>
          </cell>
          <cell r="J10">
            <v>10</v>
          </cell>
          <cell r="K10">
            <v>13</v>
          </cell>
          <cell r="M10">
            <v>14</v>
          </cell>
          <cell r="P10">
            <v>3</v>
          </cell>
          <cell r="R10">
            <v>3</v>
          </cell>
          <cell r="T10">
            <v>3</v>
          </cell>
          <cell r="U10">
            <v>3</v>
          </cell>
          <cell r="W10">
            <v>1</v>
          </cell>
          <cell r="AC10">
            <v>2</v>
          </cell>
          <cell r="AF10">
            <v>1</v>
          </cell>
          <cell r="AH10">
            <v>62</v>
          </cell>
          <cell r="AL10">
            <v>540060</v>
          </cell>
        </row>
        <row r="11">
          <cell r="A11">
            <v>2000003637</v>
          </cell>
          <cell r="B11" t="str">
            <v>おうえんポリクリニック</v>
          </cell>
          <cell r="C11">
            <v>16</v>
          </cell>
          <cell r="AD11">
            <v>1</v>
          </cell>
          <cell r="AH11">
            <v>1</v>
          </cell>
          <cell r="AL11">
            <v>3220</v>
          </cell>
        </row>
        <row r="12">
          <cell r="A12">
            <v>2000003924</v>
          </cell>
          <cell r="B12" t="str">
            <v>荻野医院</v>
          </cell>
          <cell r="C12">
            <v>21</v>
          </cell>
          <cell r="D12">
            <v>1</v>
          </cell>
          <cell r="E12">
            <v>2</v>
          </cell>
          <cell r="M12">
            <v>3</v>
          </cell>
          <cell r="P12">
            <v>4</v>
          </cell>
          <cell r="R12">
            <v>5</v>
          </cell>
          <cell r="T12">
            <v>5</v>
          </cell>
          <cell r="W12">
            <v>6</v>
          </cell>
          <cell r="AB12">
            <v>5</v>
          </cell>
          <cell r="AD12">
            <v>1</v>
          </cell>
          <cell r="AH12">
            <v>32</v>
          </cell>
          <cell r="AL12">
            <v>347920</v>
          </cell>
        </row>
        <row r="13">
          <cell r="A13">
            <v>2000003829</v>
          </cell>
          <cell r="B13" t="str">
            <v>おくもとクリニック</v>
          </cell>
          <cell r="C13">
            <v>22</v>
          </cell>
          <cell r="K13">
            <v>2</v>
          </cell>
          <cell r="M13">
            <v>3</v>
          </cell>
          <cell r="P13">
            <v>4</v>
          </cell>
          <cell r="R13">
            <v>2</v>
          </cell>
          <cell r="T13">
            <v>2</v>
          </cell>
          <cell r="U13">
            <v>1</v>
          </cell>
          <cell r="W13">
            <v>1</v>
          </cell>
          <cell r="X13">
            <v>2</v>
          </cell>
          <cell r="AB13">
            <v>1</v>
          </cell>
          <cell r="AD13">
            <v>1</v>
          </cell>
          <cell r="AH13">
            <v>19</v>
          </cell>
          <cell r="AL13">
            <v>200250</v>
          </cell>
        </row>
        <row r="14">
          <cell r="A14">
            <v>2000003679</v>
          </cell>
          <cell r="B14" t="str">
            <v>かえで内科医院</v>
          </cell>
          <cell r="C14">
            <v>24</v>
          </cell>
          <cell r="AD14">
            <v>2</v>
          </cell>
          <cell r="AH14">
            <v>2</v>
          </cell>
          <cell r="AL14">
            <v>6440</v>
          </cell>
        </row>
        <row r="15">
          <cell r="A15">
            <v>2000003806</v>
          </cell>
          <cell r="B15" t="str">
            <v>桂医院</v>
          </cell>
          <cell r="C15">
            <v>27</v>
          </cell>
          <cell r="AE15">
            <v>1</v>
          </cell>
          <cell r="AH15">
            <v>1</v>
          </cell>
          <cell r="AL15">
            <v>8680</v>
          </cell>
        </row>
        <row r="16">
          <cell r="A16">
            <v>2000210582</v>
          </cell>
          <cell r="B16" t="str">
            <v>かないクリニック</v>
          </cell>
          <cell r="C16">
            <v>28</v>
          </cell>
          <cell r="J16">
            <v>2</v>
          </cell>
          <cell r="M16">
            <v>3</v>
          </cell>
          <cell r="U16">
            <v>1</v>
          </cell>
          <cell r="AH16">
            <v>6</v>
          </cell>
          <cell r="AL16">
            <v>44970</v>
          </cell>
        </row>
        <row r="17">
          <cell r="A17">
            <v>2000215094</v>
          </cell>
          <cell r="B17" t="str">
            <v>上新井くろかわクリニック</v>
          </cell>
          <cell r="C17">
            <v>29</v>
          </cell>
          <cell r="D17">
            <v>1</v>
          </cell>
          <cell r="E17">
            <v>2</v>
          </cell>
          <cell r="J17">
            <v>2</v>
          </cell>
          <cell r="K17">
            <v>5</v>
          </cell>
          <cell r="M17">
            <v>3</v>
          </cell>
          <cell r="R17">
            <v>1</v>
          </cell>
          <cell r="T17">
            <v>1</v>
          </cell>
          <cell r="U17">
            <v>1</v>
          </cell>
          <cell r="X17">
            <v>3</v>
          </cell>
          <cell r="AD17">
            <v>5</v>
          </cell>
          <cell r="AH17">
            <v>24</v>
          </cell>
          <cell r="AL17">
            <v>204760</v>
          </cell>
        </row>
        <row r="18">
          <cell r="A18">
            <v>2000003712</v>
          </cell>
          <cell r="B18" t="str">
            <v>かわかつクリニック</v>
          </cell>
          <cell r="C18">
            <v>31</v>
          </cell>
          <cell r="D18">
            <v>8</v>
          </cell>
          <cell r="J18">
            <v>1</v>
          </cell>
          <cell r="K18">
            <v>2</v>
          </cell>
          <cell r="M18">
            <v>12</v>
          </cell>
          <cell r="P18">
            <v>4</v>
          </cell>
          <cell r="R18">
            <v>5</v>
          </cell>
          <cell r="T18">
            <v>5</v>
          </cell>
          <cell r="U18">
            <v>5</v>
          </cell>
          <cell r="W18">
            <v>1</v>
          </cell>
          <cell r="AA18">
            <v>3</v>
          </cell>
          <cell r="AD18">
            <v>1</v>
          </cell>
          <cell r="AH18">
            <v>47</v>
          </cell>
          <cell r="AL18">
            <v>444520</v>
          </cell>
        </row>
        <row r="19">
          <cell r="A19">
            <v>2000165433</v>
          </cell>
          <cell r="B19" t="str">
            <v>きたはたファミリークリニック</v>
          </cell>
          <cell r="C19">
            <v>34</v>
          </cell>
          <cell r="D19">
            <v>4</v>
          </cell>
          <cell r="E19">
            <v>2</v>
          </cell>
          <cell r="J19">
            <v>3</v>
          </cell>
          <cell r="K19">
            <v>4</v>
          </cell>
          <cell r="M19">
            <v>2</v>
          </cell>
          <cell r="P19">
            <v>4</v>
          </cell>
          <cell r="R19">
            <v>10</v>
          </cell>
          <cell r="T19">
            <v>10</v>
          </cell>
          <cell r="U19">
            <v>3</v>
          </cell>
          <cell r="W19">
            <v>5</v>
          </cell>
          <cell r="AA19">
            <v>2</v>
          </cell>
          <cell r="AC19">
            <v>4</v>
          </cell>
          <cell r="AD19">
            <v>1</v>
          </cell>
          <cell r="AF19">
            <v>1</v>
          </cell>
          <cell r="AH19">
            <v>55</v>
          </cell>
          <cell r="AL19">
            <v>560720</v>
          </cell>
        </row>
        <row r="20">
          <cell r="A20">
            <v>2000004080</v>
          </cell>
          <cell r="B20" t="str">
            <v>くさかり小児科</v>
          </cell>
          <cell r="C20">
            <v>39</v>
          </cell>
          <cell r="D20">
            <v>12</v>
          </cell>
          <cell r="E20">
            <v>2</v>
          </cell>
          <cell r="J20">
            <v>21</v>
          </cell>
          <cell r="K20">
            <v>2</v>
          </cell>
          <cell r="M20">
            <v>18</v>
          </cell>
          <cell r="P20">
            <v>20</v>
          </cell>
          <cell r="R20">
            <v>15</v>
          </cell>
          <cell r="T20">
            <v>15</v>
          </cell>
          <cell r="U20">
            <v>14</v>
          </cell>
          <cell r="W20">
            <v>10</v>
          </cell>
          <cell r="X20">
            <v>3</v>
          </cell>
          <cell r="AA20">
            <v>5</v>
          </cell>
          <cell r="AB20">
            <v>5</v>
          </cell>
          <cell r="AC20">
            <v>2</v>
          </cell>
          <cell r="AH20">
            <v>144</v>
          </cell>
          <cell r="AL20">
            <v>1518670</v>
          </cell>
        </row>
        <row r="21">
          <cell r="A21">
            <v>2000003536</v>
          </cell>
          <cell r="B21" t="str">
            <v>くにとみ内科外科クリニック</v>
          </cell>
          <cell r="C21">
            <v>40</v>
          </cell>
          <cell r="J21">
            <v>2</v>
          </cell>
          <cell r="K21">
            <v>9</v>
          </cell>
          <cell r="M21">
            <v>1</v>
          </cell>
          <cell r="AH21">
            <v>12</v>
          </cell>
          <cell r="AL21">
            <v>90480</v>
          </cell>
        </row>
        <row r="22">
          <cell r="A22">
            <v>2000004210</v>
          </cell>
          <cell r="B22" t="str">
            <v>黒須医院</v>
          </cell>
          <cell r="C22">
            <v>41</v>
          </cell>
          <cell r="M22">
            <v>4</v>
          </cell>
          <cell r="Q22">
            <v>1</v>
          </cell>
          <cell r="U22">
            <v>1</v>
          </cell>
          <cell r="X22">
            <v>2</v>
          </cell>
          <cell r="AH22">
            <v>8</v>
          </cell>
          <cell r="AL22">
            <v>75730</v>
          </cell>
        </row>
        <row r="23">
          <cell r="A23">
            <v>2000003836</v>
          </cell>
          <cell r="B23" t="str">
            <v>けやき台どんぐりクリニック</v>
          </cell>
          <cell r="C23">
            <v>43</v>
          </cell>
          <cell r="J23">
            <v>2</v>
          </cell>
          <cell r="K23">
            <v>3</v>
          </cell>
          <cell r="M23">
            <v>7</v>
          </cell>
          <cell r="U23">
            <v>1</v>
          </cell>
          <cell r="X23">
            <v>1</v>
          </cell>
          <cell r="AH23">
            <v>14</v>
          </cell>
          <cell r="AL23">
            <v>103710</v>
          </cell>
        </row>
        <row r="24">
          <cell r="A24">
            <v>2000004038</v>
          </cell>
          <cell r="B24" t="str">
            <v>圏央所沢病院</v>
          </cell>
          <cell r="C24">
            <v>45</v>
          </cell>
          <cell r="AD24">
            <v>2</v>
          </cell>
          <cell r="AH24">
            <v>2</v>
          </cell>
          <cell r="AL24">
            <v>6440</v>
          </cell>
        </row>
        <row r="25">
          <cell r="A25">
            <v>2000112058</v>
          </cell>
          <cell r="B25" t="str">
            <v>小手指タワークリニック</v>
          </cell>
          <cell r="C25">
            <v>52</v>
          </cell>
          <cell r="AD25">
            <v>4</v>
          </cell>
          <cell r="AH25">
            <v>4</v>
          </cell>
          <cell r="AL25">
            <v>12880</v>
          </cell>
        </row>
        <row r="26">
          <cell r="A26">
            <v>2000003537</v>
          </cell>
          <cell r="B26" t="str">
            <v>こぶしクリニック</v>
          </cell>
          <cell r="C26">
            <v>55</v>
          </cell>
          <cell r="D26">
            <v>1</v>
          </cell>
          <cell r="E26">
            <v>2</v>
          </cell>
          <cell r="J26">
            <v>4</v>
          </cell>
          <cell r="K26">
            <v>2</v>
          </cell>
          <cell r="M26">
            <v>7</v>
          </cell>
          <cell r="P26">
            <v>1</v>
          </cell>
          <cell r="U26">
            <v>2</v>
          </cell>
          <cell r="X26">
            <v>4</v>
          </cell>
          <cell r="AD26">
            <v>1</v>
          </cell>
          <cell r="AH26">
            <v>24</v>
          </cell>
          <cell r="AL26">
            <v>227730</v>
          </cell>
        </row>
        <row r="27">
          <cell r="A27">
            <v>2000003579</v>
          </cell>
          <cell r="B27" t="str">
            <v>埼玉西協同病院</v>
          </cell>
          <cell r="C27">
            <v>56</v>
          </cell>
          <cell r="AD27">
            <v>5</v>
          </cell>
          <cell r="AH27">
            <v>5</v>
          </cell>
          <cell r="AL27">
            <v>16100</v>
          </cell>
        </row>
        <row r="28">
          <cell r="A28">
            <v>2000003981</v>
          </cell>
          <cell r="B28" t="str">
            <v>さいとう内科クリニック</v>
          </cell>
          <cell r="C28">
            <v>58</v>
          </cell>
          <cell r="I28">
            <v>1</v>
          </cell>
          <cell r="J28">
            <v>1</v>
          </cell>
          <cell r="K28">
            <v>5</v>
          </cell>
          <cell r="M28">
            <v>6</v>
          </cell>
          <cell r="P28">
            <v>8</v>
          </cell>
          <cell r="R28">
            <v>5</v>
          </cell>
          <cell r="T28">
            <v>5</v>
          </cell>
          <cell r="U28">
            <v>1</v>
          </cell>
          <cell r="W28">
            <v>3</v>
          </cell>
          <cell r="X28">
            <v>1</v>
          </cell>
          <cell r="AA28">
            <v>3</v>
          </cell>
          <cell r="AB28">
            <v>2</v>
          </cell>
          <cell r="AH28">
            <v>41</v>
          </cell>
          <cell r="AL28">
            <v>414860</v>
          </cell>
        </row>
        <row r="29">
          <cell r="A29">
            <v>2000004028</v>
          </cell>
          <cell r="B29" t="str">
            <v>彩のクリニック</v>
          </cell>
          <cell r="C29">
            <v>59</v>
          </cell>
          <cell r="D29">
            <v>2</v>
          </cell>
          <cell r="E29">
            <v>2</v>
          </cell>
          <cell r="J29">
            <v>17</v>
          </cell>
          <cell r="M29">
            <v>8</v>
          </cell>
          <cell r="P29">
            <v>4</v>
          </cell>
          <cell r="R29">
            <v>2</v>
          </cell>
          <cell r="T29">
            <v>4</v>
          </cell>
          <cell r="U29">
            <v>3</v>
          </cell>
          <cell r="X29">
            <v>4</v>
          </cell>
          <cell r="AC29">
            <v>1</v>
          </cell>
          <cell r="AD29">
            <v>7</v>
          </cell>
          <cell r="AH29">
            <v>54</v>
          </cell>
          <cell r="AL29">
            <v>506680</v>
          </cell>
        </row>
        <row r="30">
          <cell r="A30">
            <v>2000004109</v>
          </cell>
          <cell r="B30" t="str">
            <v>新所沢キッズクリニック</v>
          </cell>
          <cell r="C30">
            <v>65</v>
          </cell>
          <cell r="D30">
            <v>45</v>
          </cell>
          <cell r="E30">
            <v>7</v>
          </cell>
          <cell r="J30">
            <v>53</v>
          </cell>
          <cell r="K30">
            <v>34</v>
          </cell>
          <cell r="M30">
            <v>30</v>
          </cell>
          <cell r="P30">
            <v>46</v>
          </cell>
          <cell r="R30">
            <v>64</v>
          </cell>
          <cell r="T30">
            <v>65</v>
          </cell>
          <cell r="U30">
            <v>47</v>
          </cell>
          <cell r="W30">
            <v>35</v>
          </cell>
          <cell r="X30">
            <v>3</v>
          </cell>
          <cell r="AA30">
            <v>7</v>
          </cell>
          <cell r="AB30">
            <v>17</v>
          </cell>
          <cell r="AC30">
            <v>7</v>
          </cell>
          <cell r="AH30">
            <v>460</v>
          </cell>
          <cell r="AL30">
            <v>4885750</v>
          </cell>
        </row>
        <row r="31">
          <cell r="A31">
            <v>2000259161</v>
          </cell>
          <cell r="B31" t="str">
            <v>新所沢クローバー小児科</v>
          </cell>
          <cell r="C31">
            <v>66</v>
          </cell>
          <cell r="D31">
            <v>7</v>
          </cell>
          <cell r="E31">
            <v>1</v>
          </cell>
          <cell r="K31">
            <v>1</v>
          </cell>
          <cell r="P31">
            <v>30</v>
          </cell>
          <cell r="Q31">
            <v>1</v>
          </cell>
          <cell r="R31">
            <v>27</v>
          </cell>
          <cell r="T31">
            <v>27</v>
          </cell>
          <cell r="U31">
            <v>8</v>
          </cell>
          <cell r="W31">
            <v>15</v>
          </cell>
          <cell r="AA31">
            <v>11</v>
          </cell>
          <cell r="AB31">
            <v>9</v>
          </cell>
          <cell r="AC31">
            <v>2</v>
          </cell>
          <cell r="AF31">
            <v>1</v>
          </cell>
          <cell r="AH31">
            <v>140</v>
          </cell>
          <cell r="AL31">
            <v>1609190</v>
          </cell>
        </row>
        <row r="32">
          <cell r="A32">
            <v>2000037274</v>
          </cell>
          <cell r="B32" t="str">
            <v>新所沢ひろ内科</v>
          </cell>
          <cell r="C32">
            <v>68</v>
          </cell>
          <cell r="D32">
            <v>1</v>
          </cell>
          <cell r="K32">
            <v>1</v>
          </cell>
          <cell r="M32">
            <v>4</v>
          </cell>
          <cell r="AH32">
            <v>6</v>
          </cell>
          <cell r="AL32">
            <v>39710</v>
          </cell>
        </row>
        <row r="33">
          <cell r="A33">
            <v>2000004222</v>
          </cell>
          <cell r="B33" t="str">
            <v>西部クリニック</v>
          </cell>
          <cell r="C33">
            <v>73</v>
          </cell>
          <cell r="J33">
            <v>1</v>
          </cell>
          <cell r="M33">
            <v>1</v>
          </cell>
          <cell r="AD33">
            <v>2</v>
          </cell>
          <cell r="AH33">
            <v>4</v>
          </cell>
          <cell r="AL33">
            <v>20970</v>
          </cell>
        </row>
        <row r="34">
          <cell r="A34">
            <v>2000004126</v>
          </cell>
          <cell r="B34" t="str">
            <v>瀬戸病院</v>
          </cell>
          <cell r="C34">
            <v>74</v>
          </cell>
          <cell r="D34">
            <v>41</v>
          </cell>
          <cell r="E34">
            <v>11</v>
          </cell>
          <cell r="K34">
            <v>18</v>
          </cell>
          <cell r="M34">
            <v>13</v>
          </cell>
          <cell r="P34">
            <v>143</v>
          </cell>
          <cell r="R34">
            <v>149</v>
          </cell>
          <cell r="T34">
            <v>150</v>
          </cell>
          <cell r="U34">
            <v>51</v>
          </cell>
          <cell r="W34">
            <v>106</v>
          </cell>
          <cell r="X34">
            <v>9</v>
          </cell>
          <cell r="AA34">
            <v>34</v>
          </cell>
          <cell r="AB34">
            <v>6</v>
          </cell>
          <cell r="AC34">
            <v>116</v>
          </cell>
          <cell r="AF34">
            <v>6</v>
          </cell>
          <cell r="AH34">
            <v>853</v>
          </cell>
          <cell r="AL34">
            <v>9374920</v>
          </cell>
        </row>
        <row r="35">
          <cell r="A35">
            <v>2000004404</v>
          </cell>
          <cell r="B35" t="str">
            <v>徳島内科クリニック</v>
          </cell>
          <cell r="C35">
            <v>81</v>
          </cell>
          <cell r="AD35">
            <v>1</v>
          </cell>
          <cell r="AH35">
            <v>1</v>
          </cell>
          <cell r="AL35">
            <v>3220</v>
          </cell>
        </row>
        <row r="36">
          <cell r="A36">
            <v>2000004414</v>
          </cell>
          <cell r="B36" t="str">
            <v>所沢市市民医療センター</v>
          </cell>
          <cell r="C36">
            <v>87</v>
          </cell>
          <cell r="AD36">
            <v>3</v>
          </cell>
          <cell r="AH36">
            <v>3</v>
          </cell>
          <cell r="AL36">
            <v>9660</v>
          </cell>
        </row>
        <row r="37">
          <cell r="A37">
            <v>2000003581</v>
          </cell>
          <cell r="B37" t="str">
            <v>所沢診療所</v>
          </cell>
          <cell r="C37">
            <v>90</v>
          </cell>
          <cell r="AD37">
            <v>5</v>
          </cell>
          <cell r="AH37">
            <v>5</v>
          </cell>
          <cell r="AL37">
            <v>16100</v>
          </cell>
        </row>
        <row r="38">
          <cell r="A38">
            <v>2000004055</v>
          </cell>
          <cell r="B38" t="str">
            <v>所沢第一病院</v>
          </cell>
          <cell r="C38">
            <v>91</v>
          </cell>
          <cell r="AD38">
            <v>1</v>
          </cell>
          <cell r="AH38">
            <v>1</v>
          </cell>
          <cell r="AL38">
            <v>3220</v>
          </cell>
        </row>
        <row r="39">
          <cell r="A39">
            <v>2000004872</v>
          </cell>
          <cell r="B39" t="str">
            <v>所沢中央病院</v>
          </cell>
          <cell r="C39">
            <v>92</v>
          </cell>
          <cell r="AD39">
            <v>3</v>
          </cell>
          <cell r="AH39">
            <v>3</v>
          </cell>
          <cell r="AL39">
            <v>9660</v>
          </cell>
        </row>
        <row r="40">
          <cell r="A40">
            <v>2000004417</v>
          </cell>
          <cell r="B40" t="str">
            <v>所沢内科クリニック</v>
          </cell>
          <cell r="C40">
            <v>94</v>
          </cell>
          <cell r="AD40">
            <v>2</v>
          </cell>
          <cell r="AH40">
            <v>2</v>
          </cell>
          <cell r="AL40">
            <v>6440</v>
          </cell>
        </row>
        <row r="41">
          <cell r="A41">
            <v>2000003640</v>
          </cell>
          <cell r="B41" t="str">
            <v>所沢ハートセンター</v>
          </cell>
          <cell r="C41">
            <v>95</v>
          </cell>
          <cell r="AD41">
            <v>2</v>
          </cell>
          <cell r="AH41">
            <v>2</v>
          </cell>
          <cell r="AL41">
            <v>6440</v>
          </cell>
        </row>
        <row r="42">
          <cell r="A42">
            <v>2000004166</v>
          </cell>
          <cell r="B42" t="str">
            <v>所沢緑ヶ丘病院</v>
          </cell>
          <cell r="C42">
            <v>97</v>
          </cell>
          <cell r="I42">
            <v>1</v>
          </cell>
          <cell r="AD42">
            <v>1</v>
          </cell>
          <cell r="AH42">
            <v>2</v>
          </cell>
          <cell r="AL42">
            <v>10100</v>
          </cell>
        </row>
        <row r="43">
          <cell r="A43">
            <v>2000004095</v>
          </cell>
          <cell r="B43" t="str">
            <v>所沢明生病院</v>
          </cell>
          <cell r="C43">
            <v>99</v>
          </cell>
          <cell r="AD43">
            <v>1</v>
          </cell>
          <cell r="AH43">
            <v>1</v>
          </cell>
          <cell r="AL43">
            <v>3220</v>
          </cell>
        </row>
        <row r="44">
          <cell r="A44">
            <v>2000004419</v>
          </cell>
          <cell r="B44" t="str">
            <v>所沢メディカルクリニック　</v>
          </cell>
          <cell r="C44">
            <v>100</v>
          </cell>
          <cell r="D44">
            <v>1</v>
          </cell>
          <cell r="J44">
            <v>5</v>
          </cell>
          <cell r="K44">
            <v>1</v>
          </cell>
          <cell r="M44">
            <v>4</v>
          </cell>
          <cell r="P44">
            <v>3</v>
          </cell>
          <cell r="R44">
            <v>1</v>
          </cell>
          <cell r="T44">
            <v>1</v>
          </cell>
          <cell r="U44">
            <v>1</v>
          </cell>
          <cell r="W44">
            <v>1</v>
          </cell>
          <cell r="X44">
            <v>4</v>
          </cell>
          <cell r="AH44">
            <v>22</v>
          </cell>
          <cell r="AL44">
            <v>237700</v>
          </cell>
        </row>
        <row r="45">
          <cell r="A45">
            <v>2000004101</v>
          </cell>
          <cell r="B45" t="str">
            <v>豊川医院</v>
          </cell>
          <cell r="C45">
            <v>103</v>
          </cell>
          <cell r="K45">
            <v>1</v>
          </cell>
          <cell r="AD45">
            <v>1</v>
          </cell>
          <cell r="AH45">
            <v>2</v>
          </cell>
          <cell r="AL45">
            <v>10590</v>
          </cell>
        </row>
        <row r="46">
          <cell r="A46">
            <v>2000003926</v>
          </cell>
          <cell r="B46" t="str">
            <v>梨子田内科クリニック</v>
          </cell>
          <cell r="C46">
            <v>108</v>
          </cell>
          <cell r="K46">
            <v>1</v>
          </cell>
          <cell r="M46">
            <v>4</v>
          </cell>
          <cell r="AH46">
            <v>5</v>
          </cell>
          <cell r="AL46">
            <v>27010</v>
          </cell>
        </row>
        <row r="47">
          <cell r="A47">
            <v>2000003857</v>
          </cell>
          <cell r="B47" t="str">
            <v>並木病院</v>
          </cell>
          <cell r="C47">
            <v>109</v>
          </cell>
          <cell r="AD47">
            <v>2</v>
          </cell>
          <cell r="AH47">
            <v>2</v>
          </cell>
          <cell r="AL47">
            <v>6440</v>
          </cell>
        </row>
        <row r="48">
          <cell r="A48">
            <v>2000004457</v>
          </cell>
          <cell r="B48" t="str">
            <v>新美内科</v>
          </cell>
          <cell r="C48">
            <v>110</v>
          </cell>
          <cell r="D48">
            <v>2</v>
          </cell>
          <cell r="M48">
            <v>4</v>
          </cell>
          <cell r="P48">
            <v>1</v>
          </cell>
          <cell r="U48">
            <v>1</v>
          </cell>
          <cell r="AD48">
            <v>1</v>
          </cell>
          <cell r="AH48">
            <v>9</v>
          </cell>
          <cell r="AL48">
            <v>72620</v>
          </cell>
        </row>
        <row r="49">
          <cell r="A49">
            <v>2000003939</v>
          </cell>
          <cell r="B49" t="str">
            <v>西埼玉中央病院</v>
          </cell>
          <cell r="C49">
            <v>111</v>
          </cell>
          <cell r="U49">
            <v>1</v>
          </cell>
          <cell r="AD49">
            <v>1</v>
          </cell>
          <cell r="AH49">
            <v>2</v>
          </cell>
          <cell r="AL49">
            <v>14220</v>
          </cell>
        </row>
        <row r="50">
          <cell r="A50">
            <v>2000003893</v>
          </cell>
          <cell r="B50" t="str">
            <v>西山内科医院</v>
          </cell>
          <cell r="C50">
            <v>113</v>
          </cell>
          <cell r="AE50">
            <v>1</v>
          </cell>
          <cell r="AH50">
            <v>1</v>
          </cell>
          <cell r="AL50">
            <v>8680</v>
          </cell>
        </row>
        <row r="51">
          <cell r="A51">
            <v>2000004517</v>
          </cell>
          <cell r="B51" t="str">
            <v>波多野医院</v>
          </cell>
          <cell r="C51">
            <v>115</v>
          </cell>
          <cell r="J51">
            <v>1</v>
          </cell>
          <cell r="AH51">
            <v>1</v>
          </cell>
          <cell r="AL51">
            <v>9620</v>
          </cell>
        </row>
        <row r="52">
          <cell r="A52">
            <v>2000004520</v>
          </cell>
          <cell r="B52" t="str">
            <v>はちす診療所</v>
          </cell>
          <cell r="C52">
            <v>116</v>
          </cell>
          <cell r="D52">
            <v>16</v>
          </cell>
          <cell r="E52">
            <v>6</v>
          </cell>
          <cell r="J52">
            <v>17</v>
          </cell>
          <cell r="M52">
            <v>11</v>
          </cell>
          <cell r="P52">
            <v>23</v>
          </cell>
          <cell r="R52">
            <v>27</v>
          </cell>
          <cell r="T52">
            <v>27</v>
          </cell>
          <cell r="U52">
            <v>17</v>
          </cell>
          <cell r="W52">
            <v>13</v>
          </cell>
          <cell r="X52">
            <v>1</v>
          </cell>
          <cell r="AA52">
            <v>8</v>
          </cell>
          <cell r="AB52">
            <v>4</v>
          </cell>
          <cell r="AC52">
            <v>8</v>
          </cell>
          <cell r="AF52">
            <v>13</v>
          </cell>
          <cell r="AH52">
            <v>191</v>
          </cell>
          <cell r="AL52">
            <v>1986210</v>
          </cell>
        </row>
        <row r="53">
          <cell r="A53">
            <v>2000003678</v>
          </cell>
          <cell r="B53" t="str">
            <v>はらこどもクリニック</v>
          </cell>
          <cell r="C53">
            <v>118</v>
          </cell>
          <cell r="D53">
            <v>35</v>
          </cell>
          <cell r="E53">
            <v>6</v>
          </cell>
          <cell r="J53">
            <v>21</v>
          </cell>
          <cell r="K53">
            <v>28</v>
          </cell>
          <cell r="M53">
            <v>26</v>
          </cell>
          <cell r="N53">
            <v>1</v>
          </cell>
          <cell r="P53">
            <v>73</v>
          </cell>
          <cell r="R53">
            <v>78</v>
          </cell>
          <cell r="T53">
            <v>74</v>
          </cell>
          <cell r="U53">
            <v>42</v>
          </cell>
          <cell r="W53">
            <v>58</v>
          </cell>
          <cell r="X53">
            <v>7</v>
          </cell>
          <cell r="AA53">
            <v>21</v>
          </cell>
          <cell r="AB53">
            <v>37</v>
          </cell>
          <cell r="AH53">
            <v>507</v>
          </cell>
          <cell r="AL53">
            <v>5583220</v>
          </cell>
        </row>
        <row r="54">
          <cell r="A54">
            <v>2000004540</v>
          </cell>
          <cell r="B54" t="str">
            <v>はらだクリニック</v>
          </cell>
          <cell r="C54">
            <v>119</v>
          </cell>
          <cell r="D54">
            <v>13</v>
          </cell>
          <cell r="E54">
            <v>1</v>
          </cell>
          <cell r="J54">
            <v>1</v>
          </cell>
          <cell r="K54">
            <v>3</v>
          </cell>
          <cell r="M54">
            <v>10</v>
          </cell>
          <cell r="P54">
            <v>14</v>
          </cell>
          <cell r="R54">
            <v>14</v>
          </cell>
          <cell r="T54">
            <v>15</v>
          </cell>
          <cell r="U54">
            <v>15</v>
          </cell>
          <cell r="W54">
            <v>7</v>
          </cell>
          <cell r="X54">
            <v>3</v>
          </cell>
          <cell r="AA54">
            <v>3</v>
          </cell>
          <cell r="AB54">
            <v>3</v>
          </cell>
          <cell r="AD54">
            <v>1</v>
          </cell>
          <cell r="AH54">
            <v>103</v>
          </cell>
          <cell r="AL54">
            <v>1123260</v>
          </cell>
        </row>
        <row r="55">
          <cell r="A55">
            <v>2000004149</v>
          </cell>
          <cell r="B55" t="str">
            <v>陽だまりの丘クリニック</v>
          </cell>
          <cell r="C55">
            <v>126</v>
          </cell>
          <cell r="AD55">
            <v>1</v>
          </cell>
          <cell r="AH55">
            <v>1</v>
          </cell>
          <cell r="AL55">
            <v>3220</v>
          </cell>
        </row>
        <row r="56">
          <cell r="A56">
            <v>2000003883</v>
          </cell>
          <cell r="B56" t="str">
            <v>ひろせクリニック</v>
          </cell>
          <cell r="C56">
            <v>129</v>
          </cell>
          <cell r="D56">
            <v>14</v>
          </cell>
          <cell r="E56">
            <v>6</v>
          </cell>
          <cell r="J56">
            <v>7</v>
          </cell>
          <cell r="K56">
            <v>9</v>
          </cell>
          <cell r="M56">
            <v>11</v>
          </cell>
          <cell r="P56">
            <v>20</v>
          </cell>
          <cell r="R56">
            <v>31</v>
          </cell>
          <cell r="T56">
            <v>31</v>
          </cell>
          <cell r="U56">
            <v>15</v>
          </cell>
          <cell r="W56">
            <v>18</v>
          </cell>
          <cell r="X56">
            <v>3</v>
          </cell>
          <cell r="AA56">
            <v>3</v>
          </cell>
          <cell r="AB56">
            <v>10</v>
          </cell>
          <cell r="AD56">
            <v>3</v>
          </cell>
          <cell r="AH56">
            <v>181</v>
          </cell>
          <cell r="AL56">
            <v>1954070</v>
          </cell>
        </row>
        <row r="57">
          <cell r="A57">
            <v>2000244589</v>
          </cell>
          <cell r="B57" t="str">
            <v>ふく在宅クリニック</v>
          </cell>
          <cell r="C57">
            <v>131</v>
          </cell>
          <cell r="AD57">
            <v>2</v>
          </cell>
          <cell r="AH57">
            <v>2</v>
          </cell>
          <cell r="AL57">
            <v>6440</v>
          </cell>
        </row>
        <row r="58">
          <cell r="A58">
            <v>2000031446</v>
          </cell>
          <cell r="B58" t="str">
            <v>福元内科クリニック</v>
          </cell>
          <cell r="C58">
            <v>132</v>
          </cell>
          <cell r="K58">
            <v>3</v>
          </cell>
          <cell r="X58">
            <v>1</v>
          </cell>
          <cell r="AH58">
            <v>4</v>
          </cell>
          <cell r="AL58">
            <v>39100</v>
          </cell>
        </row>
        <row r="59">
          <cell r="A59">
            <v>2000144006</v>
          </cell>
          <cell r="B59" t="str">
            <v>ほさか内科クリニック</v>
          </cell>
          <cell r="C59">
            <v>135</v>
          </cell>
          <cell r="AD59">
            <v>1</v>
          </cell>
          <cell r="AH59">
            <v>1</v>
          </cell>
          <cell r="AL59">
            <v>3220</v>
          </cell>
        </row>
        <row r="60">
          <cell r="A60">
            <v>2000004629</v>
          </cell>
          <cell r="B60" t="str">
            <v>星の宮クリニック</v>
          </cell>
          <cell r="C60">
            <v>136</v>
          </cell>
          <cell r="J60">
            <v>1</v>
          </cell>
          <cell r="AH60">
            <v>1</v>
          </cell>
          <cell r="AL60">
            <v>9620</v>
          </cell>
        </row>
        <row r="61">
          <cell r="A61">
            <v>2000004661</v>
          </cell>
          <cell r="B61" t="str">
            <v>前田クリニック</v>
          </cell>
          <cell r="C61">
            <v>139</v>
          </cell>
          <cell r="X61">
            <v>5</v>
          </cell>
          <cell r="AH61">
            <v>5</v>
          </cell>
          <cell r="AL61">
            <v>84950</v>
          </cell>
        </row>
        <row r="62">
          <cell r="A62">
            <v>2000004674</v>
          </cell>
          <cell r="B62" t="str">
            <v>まつおか内科クリニック</v>
          </cell>
          <cell r="C62">
            <v>141</v>
          </cell>
          <cell r="K62">
            <v>7</v>
          </cell>
          <cell r="M62">
            <v>1</v>
          </cell>
          <cell r="AD62">
            <v>1</v>
          </cell>
          <cell r="AH62">
            <v>9</v>
          </cell>
          <cell r="AL62">
            <v>59720</v>
          </cell>
        </row>
        <row r="63">
          <cell r="A63">
            <v>2000004676</v>
          </cell>
          <cell r="B63" t="str">
            <v>松が丘クリニック</v>
          </cell>
          <cell r="C63">
            <v>142</v>
          </cell>
          <cell r="K63">
            <v>1</v>
          </cell>
          <cell r="M63">
            <v>2</v>
          </cell>
          <cell r="P63">
            <v>1</v>
          </cell>
          <cell r="W63">
            <v>1</v>
          </cell>
          <cell r="AH63">
            <v>5</v>
          </cell>
          <cell r="AL63">
            <v>39130</v>
          </cell>
        </row>
        <row r="64">
          <cell r="A64">
            <v>2000075727</v>
          </cell>
          <cell r="B64" t="str">
            <v>松田母子クリニック</v>
          </cell>
          <cell r="C64">
            <v>143</v>
          </cell>
          <cell r="D64">
            <v>18</v>
          </cell>
          <cell r="E64">
            <v>7</v>
          </cell>
          <cell r="K64">
            <v>1</v>
          </cell>
          <cell r="M64">
            <v>15</v>
          </cell>
          <cell r="P64">
            <v>78</v>
          </cell>
          <cell r="R64">
            <v>84</v>
          </cell>
          <cell r="T64">
            <v>84</v>
          </cell>
          <cell r="U64">
            <v>18</v>
          </cell>
          <cell r="W64">
            <v>66</v>
          </cell>
          <cell r="X64">
            <v>12</v>
          </cell>
          <cell r="AA64">
            <v>23</v>
          </cell>
          <cell r="AB64">
            <v>50</v>
          </cell>
          <cell r="AF64">
            <v>2</v>
          </cell>
          <cell r="AH64">
            <v>458</v>
          </cell>
          <cell r="AL64">
            <v>5288100</v>
          </cell>
        </row>
        <row r="65">
          <cell r="A65">
            <v>2000017206</v>
          </cell>
          <cell r="B65" t="str">
            <v>みかみこどもクリニック</v>
          </cell>
          <cell r="C65">
            <v>146</v>
          </cell>
          <cell r="D65">
            <v>16</v>
          </cell>
          <cell r="E65">
            <v>6</v>
          </cell>
          <cell r="J65">
            <v>13</v>
          </cell>
          <cell r="K65">
            <v>8</v>
          </cell>
          <cell r="M65">
            <v>12</v>
          </cell>
          <cell r="P65">
            <v>40</v>
          </cell>
          <cell r="R65">
            <v>34</v>
          </cell>
          <cell r="T65">
            <v>34</v>
          </cell>
          <cell r="U65">
            <v>20</v>
          </cell>
          <cell r="W65">
            <v>20</v>
          </cell>
          <cell r="X65">
            <v>3</v>
          </cell>
          <cell r="AA65">
            <v>8</v>
          </cell>
          <cell r="AB65">
            <v>13</v>
          </cell>
          <cell r="AC65">
            <v>3</v>
          </cell>
          <cell r="AF65">
            <v>4</v>
          </cell>
          <cell r="AH65">
            <v>234</v>
          </cell>
          <cell r="AL65">
            <v>2574810</v>
          </cell>
        </row>
        <row r="66">
          <cell r="A66">
            <v>2000004692</v>
          </cell>
          <cell r="B66" t="str">
            <v>みずの内科クリニック</v>
          </cell>
          <cell r="C66">
            <v>147</v>
          </cell>
          <cell r="X66">
            <v>1</v>
          </cell>
          <cell r="AD66">
            <v>2</v>
          </cell>
          <cell r="AH66">
            <v>3</v>
          </cell>
          <cell r="AL66">
            <v>23430</v>
          </cell>
        </row>
        <row r="67">
          <cell r="A67">
            <v>2000190938</v>
          </cell>
          <cell r="B67" t="str">
            <v>溝渕内科医院</v>
          </cell>
          <cell r="C67">
            <v>148</v>
          </cell>
          <cell r="AD67">
            <v>1</v>
          </cell>
          <cell r="AH67">
            <v>1</v>
          </cell>
          <cell r="AL67">
            <v>3220</v>
          </cell>
        </row>
        <row r="68">
          <cell r="A68">
            <v>2000003651</v>
          </cell>
          <cell r="B68" t="str">
            <v>峰の坂産婦人科</v>
          </cell>
          <cell r="C68">
            <v>150</v>
          </cell>
          <cell r="D68">
            <v>5</v>
          </cell>
          <cell r="J68">
            <v>3</v>
          </cell>
          <cell r="K68">
            <v>5</v>
          </cell>
          <cell r="M68">
            <v>1</v>
          </cell>
          <cell r="P68">
            <v>28</v>
          </cell>
          <cell r="R68">
            <v>30</v>
          </cell>
          <cell r="T68">
            <v>30</v>
          </cell>
          <cell r="U68">
            <v>7</v>
          </cell>
          <cell r="W68">
            <v>14</v>
          </cell>
          <cell r="X68">
            <v>2</v>
          </cell>
          <cell r="AC68">
            <v>22</v>
          </cell>
          <cell r="AH68">
            <v>147</v>
          </cell>
          <cell r="AL68">
            <v>1642360</v>
          </cell>
        </row>
        <row r="69">
          <cell r="A69">
            <v>2000004711</v>
          </cell>
          <cell r="B69" t="str">
            <v>宮川医院</v>
          </cell>
          <cell r="C69">
            <v>151</v>
          </cell>
          <cell r="J69">
            <v>1</v>
          </cell>
          <cell r="K69">
            <v>4</v>
          </cell>
          <cell r="M69">
            <v>1</v>
          </cell>
          <cell r="U69">
            <v>1</v>
          </cell>
          <cell r="AD69">
            <v>3</v>
          </cell>
          <cell r="AH69">
            <v>10</v>
          </cell>
          <cell r="AL69">
            <v>64670</v>
          </cell>
        </row>
        <row r="70">
          <cell r="A70">
            <v>2000004718</v>
          </cell>
          <cell r="B70" t="str">
            <v>宮本町内科クリニック</v>
          </cell>
          <cell r="C70">
            <v>152</v>
          </cell>
          <cell r="K70">
            <v>4</v>
          </cell>
          <cell r="M70">
            <v>1</v>
          </cell>
          <cell r="X70">
            <v>1</v>
          </cell>
          <cell r="AH70">
            <v>6</v>
          </cell>
          <cell r="AL70">
            <v>51380</v>
          </cell>
        </row>
        <row r="71">
          <cell r="A71">
            <v>2000004734</v>
          </cell>
          <cell r="B71" t="str">
            <v>村田医院</v>
          </cell>
          <cell r="C71">
            <v>154</v>
          </cell>
          <cell r="D71">
            <v>2</v>
          </cell>
          <cell r="E71">
            <v>2</v>
          </cell>
          <cell r="K71">
            <v>4</v>
          </cell>
          <cell r="M71">
            <v>4</v>
          </cell>
          <cell r="P71">
            <v>6</v>
          </cell>
          <cell r="R71">
            <v>5</v>
          </cell>
          <cell r="T71">
            <v>4</v>
          </cell>
          <cell r="U71">
            <v>3</v>
          </cell>
          <cell r="W71">
            <v>2</v>
          </cell>
          <cell r="AA71">
            <v>3</v>
          </cell>
          <cell r="AC71">
            <v>2</v>
          </cell>
          <cell r="AD71">
            <v>1</v>
          </cell>
          <cell r="AH71">
            <v>38</v>
          </cell>
          <cell r="AL71">
            <v>377020</v>
          </cell>
        </row>
        <row r="72">
          <cell r="A72">
            <v>2000004779</v>
          </cell>
          <cell r="B72" t="str">
            <v>柳内医院</v>
          </cell>
          <cell r="C72">
            <v>161</v>
          </cell>
          <cell r="K72">
            <v>1</v>
          </cell>
          <cell r="M72">
            <v>1</v>
          </cell>
          <cell r="AH72">
            <v>2</v>
          </cell>
          <cell r="AL72">
            <v>12280</v>
          </cell>
        </row>
        <row r="73">
          <cell r="A73">
            <v>2000211712</v>
          </cell>
          <cell r="B73" t="str">
            <v>やましろ内科クリニック</v>
          </cell>
          <cell r="C73">
            <v>164</v>
          </cell>
          <cell r="K73">
            <v>2</v>
          </cell>
          <cell r="AH73">
            <v>2</v>
          </cell>
          <cell r="AL73">
            <v>14740</v>
          </cell>
        </row>
        <row r="74">
          <cell r="A74">
            <v>2000004812</v>
          </cell>
          <cell r="B74" t="str">
            <v>やまもとキッズクリニック</v>
          </cell>
          <cell r="C74">
            <v>165</v>
          </cell>
          <cell r="D74">
            <v>26</v>
          </cell>
          <cell r="E74">
            <v>4</v>
          </cell>
          <cell r="J74">
            <v>27</v>
          </cell>
          <cell r="K74">
            <v>12</v>
          </cell>
          <cell r="M74">
            <v>10</v>
          </cell>
          <cell r="P74">
            <v>36</v>
          </cell>
          <cell r="R74">
            <v>36</v>
          </cell>
          <cell r="T74">
            <v>36</v>
          </cell>
          <cell r="U74">
            <v>27</v>
          </cell>
          <cell r="W74">
            <v>27</v>
          </cell>
          <cell r="X74">
            <v>4</v>
          </cell>
          <cell r="AA74">
            <v>11</v>
          </cell>
          <cell r="AB74">
            <v>14</v>
          </cell>
          <cell r="AC74">
            <v>1</v>
          </cell>
          <cell r="AF74">
            <v>1</v>
          </cell>
          <cell r="AH74">
            <v>272</v>
          </cell>
          <cell r="AL74">
            <v>2990570</v>
          </cell>
        </row>
        <row r="75">
          <cell r="A75">
            <v>2000004815</v>
          </cell>
          <cell r="B75" t="str">
            <v>横田医院</v>
          </cell>
          <cell r="C75">
            <v>166</v>
          </cell>
          <cell r="AD75">
            <v>3</v>
          </cell>
          <cell r="AH75">
            <v>3</v>
          </cell>
          <cell r="AL75">
            <v>9660</v>
          </cell>
        </row>
        <row r="76">
          <cell r="A76">
            <v>2000004823</v>
          </cell>
          <cell r="B76" t="str">
            <v>吉川外科胃腸科医院</v>
          </cell>
          <cell r="C76">
            <v>170</v>
          </cell>
          <cell r="AD76">
            <v>1</v>
          </cell>
          <cell r="AH76">
            <v>1</v>
          </cell>
          <cell r="AL76">
            <v>3220</v>
          </cell>
        </row>
        <row r="77">
          <cell r="A77">
            <v>2000004829</v>
          </cell>
          <cell r="B77" t="str">
            <v>米島医院</v>
          </cell>
          <cell r="C77">
            <v>172</v>
          </cell>
          <cell r="D77">
            <v>1</v>
          </cell>
          <cell r="K77">
            <v>2</v>
          </cell>
          <cell r="M77">
            <v>3</v>
          </cell>
          <cell r="AD77">
            <v>1</v>
          </cell>
          <cell r="AH77">
            <v>7</v>
          </cell>
          <cell r="AL77">
            <v>45390</v>
          </cell>
        </row>
        <row r="78">
          <cell r="A78">
            <v>2000196023</v>
          </cell>
          <cell r="B78" t="str">
            <v>りょうキッズクリニック</v>
          </cell>
          <cell r="C78">
            <v>173</v>
          </cell>
          <cell r="D78">
            <v>27</v>
          </cell>
          <cell r="E78">
            <v>5</v>
          </cell>
          <cell r="J78">
            <v>31</v>
          </cell>
          <cell r="K78">
            <v>2</v>
          </cell>
          <cell r="M78">
            <v>2</v>
          </cell>
          <cell r="P78">
            <v>66</v>
          </cell>
          <cell r="R78">
            <v>69</v>
          </cell>
          <cell r="T78">
            <v>68</v>
          </cell>
          <cell r="U78">
            <v>42</v>
          </cell>
          <cell r="W78">
            <v>46</v>
          </cell>
          <cell r="X78">
            <v>3</v>
          </cell>
          <cell r="AA78">
            <v>14</v>
          </cell>
          <cell r="AB78">
            <v>32</v>
          </cell>
          <cell r="AC78">
            <v>7</v>
          </cell>
          <cell r="AF78">
            <v>11</v>
          </cell>
          <cell r="AH78">
            <v>425</v>
          </cell>
          <cell r="AL78">
            <v>4795550</v>
          </cell>
        </row>
        <row r="79">
          <cell r="A79">
            <v>2000003858</v>
          </cell>
          <cell r="B79" t="str">
            <v>わかさクリニック</v>
          </cell>
          <cell r="C79">
            <v>175</v>
          </cell>
          <cell r="E79">
            <v>1</v>
          </cell>
          <cell r="K79">
            <v>2</v>
          </cell>
          <cell r="M79">
            <v>11</v>
          </cell>
          <cell r="P79">
            <v>3</v>
          </cell>
          <cell r="R79">
            <v>3</v>
          </cell>
          <cell r="T79">
            <v>3</v>
          </cell>
          <cell r="W79">
            <v>1</v>
          </cell>
          <cell r="X79">
            <v>2</v>
          </cell>
          <cell r="AA79">
            <v>1</v>
          </cell>
          <cell r="AB79">
            <v>1</v>
          </cell>
          <cell r="AD79">
            <v>3</v>
          </cell>
          <cell r="AH79">
            <v>31</v>
          </cell>
          <cell r="AL79">
            <v>263680</v>
          </cell>
        </row>
        <row r="80">
          <cell r="AH80">
            <v>0</v>
          </cell>
        </row>
        <row r="81">
          <cell r="AH81">
            <v>0</v>
          </cell>
        </row>
        <row r="82">
          <cell r="AH82">
            <v>0</v>
          </cell>
        </row>
        <row r="83">
          <cell r="AH83">
            <v>0</v>
          </cell>
        </row>
        <row r="84">
          <cell r="AH84">
            <v>0</v>
          </cell>
        </row>
        <row r="85">
          <cell r="AH85">
            <v>0</v>
          </cell>
        </row>
        <row r="86">
          <cell r="AH86">
            <v>0</v>
          </cell>
        </row>
        <row r="87">
          <cell r="AH87">
            <v>0</v>
          </cell>
        </row>
        <row r="88">
          <cell r="AH88">
            <v>0</v>
          </cell>
        </row>
        <row r="89">
          <cell r="AH89">
            <v>0</v>
          </cell>
        </row>
        <row r="90">
          <cell r="AH90">
            <v>0</v>
          </cell>
        </row>
        <row r="91">
          <cell r="AH91">
            <v>0</v>
          </cell>
        </row>
        <row r="92">
          <cell r="AH92">
            <v>0</v>
          </cell>
        </row>
        <row r="93">
          <cell r="AH93">
            <v>0</v>
          </cell>
        </row>
        <row r="94">
          <cell r="AH94">
            <v>0</v>
          </cell>
        </row>
        <row r="95">
          <cell r="AH95">
            <v>0</v>
          </cell>
        </row>
        <row r="96">
          <cell r="AH96">
            <v>0</v>
          </cell>
        </row>
        <row r="97">
          <cell r="AH97">
            <v>0</v>
          </cell>
        </row>
        <row r="98">
          <cell r="AH98">
            <v>0</v>
          </cell>
        </row>
        <row r="99">
          <cell r="AH99">
            <v>0</v>
          </cell>
        </row>
        <row r="100">
          <cell r="AH100">
            <v>0</v>
          </cell>
        </row>
        <row r="101">
          <cell r="AH101">
            <v>0</v>
          </cell>
        </row>
        <row r="102">
          <cell r="AH102">
            <v>0</v>
          </cell>
        </row>
        <row r="103">
          <cell r="AH103">
            <v>0</v>
          </cell>
        </row>
        <row r="104">
          <cell r="AH104">
            <v>0</v>
          </cell>
        </row>
        <row r="105">
          <cell r="AH105">
            <v>0</v>
          </cell>
        </row>
        <row r="106">
          <cell r="AH106">
            <v>0</v>
          </cell>
        </row>
        <row r="107">
          <cell r="AH107">
            <v>0</v>
          </cell>
        </row>
        <row r="108">
          <cell r="AH108">
            <v>0</v>
          </cell>
        </row>
        <row r="109">
          <cell r="AH109">
            <v>0</v>
          </cell>
        </row>
        <row r="110">
          <cell r="AH110">
            <v>0</v>
          </cell>
        </row>
        <row r="111">
          <cell r="AH111">
            <v>0</v>
          </cell>
        </row>
        <row r="112">
          <cell r="AH112">
            <v>0</v>
          </cell>
        </row>
        <row r="113">
          <cell r="AH113">
            <v>0</v>
          </cell>
        </row>
        <row r="114">
          <cell r="AH114">
            <v>0</v>
          </cell>
        </row>
        <row r="115">
          <cell r="AH115">
            <v>0</v>
          </cell>
        </row>
        <row r="116">
          <cell r="AH116">
            <v>0</v>
          </cell>
        </row>
        <row r="117">
          <cell r="AH117">
            <v>0</v>
          </cell>
        </row>
        <row r="118">
          <cell r="AH118">
            <v>0</v>
          </cell>
        </row>
        <row r="119">
          <cell r="AH119">
            <v>0</v>
          </cell>
        </row>
        <row r="120">
          <cell r="AH120">
            <v>0</v>
          </cell>
        </row>
        <row r="121">
          <cell r="AH121">
            <v>0</v>
          </cell>
        </row>
        <row r="122">
          <cell r="AH122">
            <v>0</v>
          </cell>
        </row>
        <row r="123">
          <cell r="AH123">
            <v>0</v>
          </cell>
        </row>
        <row r="124">
          <cell r="AH124">
            <v>0</v>
          </cell>
        </row>
        <row r="125">
          <cell r="AH125">
            <v>0</v>
          </cell>
        </row>
        <row r="126">
          <cell r="AH126">
            <v>0</v>
          </cell>
        </row>
        <row r="127">
          <cell r="AH127">
            <v>0</v>
          </cell>
        </row>
        <row r="128">
          <cell r="AH128">
            <v>0</v>
          </cell>
        </row>
        <row r="129">
          <cell r="AH129">
            <v>0</v>
          </cell>
        </row>
        <row r="130">
          <cell r="AH130">
            <v>0</v>
          </cell>
        </row>
        <row r="131">
          <cell r="D131">
            <v>309</v>
          </cell>
          <cell r="E131">
            <v>81</v>
          </cell>
          <cell r="F131">
            <v>0</v>
          </cell>
          <cell r="G131">
            <v>0</v>
          </cell>
          <cell r="H131">
            <v>0</v>
          </cell>
          <cell r="I131">
            <v>2</v>
          </cell>
          <cell r="J131">
            <v>253</v>
          </cell>
          <cell r="K131">
            <v>224</v>
          </cell>
          <cell r="L131">
            <v>0</v>
          </cell>
          <cell r="M131">
            <v>282</v>
          </cell>
          <cell r="N131">
            <v>1</v>
          </cell>
          <cell r="O131">
            <v>0</v>
          </cell>
          <cell r="P131">
            <v>669</v>
          </cell>
          <cell r="Q131">
            <v>2</v>
          </cell>
          <cell r="R131">
            <v>711</v>
          </cell>
          <cell r="S131">
            <v>0</v>
          </cell>
          <cell r="T131">
            <v>710</v>
          </cell>
          <cell r="U131">
            <v>358</v>
          </cell>
          <cell r="V131">
            <v>0</v>
          </cell>
          <cell r="W131">
            <v>463</v>
          </cell>
          <cell r="X131">
            <v>89</v>
          </cell>
          <cell r="Y131">
            <v>0</v>
          </cell>
          <cell r="Z131">
            <v>0</v>
          </cell>
          <cell r="AA131">
            <v>162</v>
          </cell>
          <cell r="AB131">
            <v>210</v>
          </cell>
          <cell r="AC131">
            <v>183</v>
          </cell>
          <cell r="AD131">
            <v>88</v>
          </cell>
          <cell r="AE131">
            <v>2</v>
          </cell>
          <cell r="AF131">
            <v>40</v>
          </cell>
          <cell r="AG131">
            <v>0</v>
          </cell>
          <cell r="AH131">
            <v>4839</v>
          </cell>
          <cell r="AI13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4">
          <cell r="L4" t="str">
            <v>あ行</v>
          </cell>
        </row>
        <row r="5">
          <cell r="L5" t="str">
            <v>か行</v>
          </cell>
        </row>
        <row r="6">
          <cell r="L6" t="str">
            <v>さ行</v>
          </cell>
        </row>
        <row r="7">
          <cell r="L7" t="str">
            <v>た行</v>
          </cell>
        </row>
        <row r="8">
          <cell r="L8" t="str">
            <v>な行</v>
          </cell>
        </row>
        <row r="9">
          <cell r="L9" t="str">
            <v>は行</v>
          </cell>
        </row>
        <row r="10">
          <cell r="L10" t="str">
            <v>ま行</v>
          </cell>
        </row>
        <row r="11">
          <cell r="L11" t="str">
            <v>や・ら・わ行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医】一覧 (R2非表示含む）"/>
      <sheetName val="【医】伝票添付用（１月）区切りなし ０３１９バックアップ"/>
      <sheetName val="【医】一覧(R2.10時点)"/>
      <sheetName val="総件数"/>
      <sheetName val="【医】伝票添付用（１月追加）"/>
      <sheetName val="【医】伝票添付用（１月）区切りなし"/>
      <sheetName val="【医】伝票添付用（１２月）区切りなし"/>
      <sheetName val="【医】伝票添付用（１２月）"/>
      <sheetName val="【医】伝票添付用（10月）区切りなし"/>
      <sheetName val="【医】伝票添付用（10月）"/>
      <sheetName val="【医】伝票添付用（1１月）"/>
      <sheetName val="【医】伝票添付用（1１月） 区切りなし"/>
      <sheetName val="【個】一覧(R2.11) "/>
      <sheetName val="【個】伝票添付用（1月）"/>
      <sheetName val="【個】伝票添付用（1月） (さくらコート)"/>
      <sheetName val="【個】伝票添付用（12月）"/>
      <sheetName val="【個】伝票添付用（12月） 3件"/>
      <sheetName val="【個】伝票添付用（11月）"/>
      <sheetName val="【個】伝票添付用（10月）"/>
      <sheetName val="【乗】一覧"/>
      <sheetName val="【乗】伝票添付用（１月追加）"/>
      <sheetName val="【乗】伝票添付用（１月）"/>
      <sheetName val="【乗】伝票添付用（12月）"/>
      <sheetName val="【乗】伝票添付用（11月）"/>
      <sheetName val="【乗】伝票添付用（10月）"/>
      <sheetName val="原発避難者"/>
      <sheetName val="R2年度資料発送等 "/>
      <sheetName val="資料発送等"/>
      <sheetName val="【医】資料送付用（R2.7) "/>
      <sheetName val="【医】資料送付用(枚数順)（R2.7)  (2)"/>
      <sheetName val="【医】資料送付用（R1.7)"/>
      <sheetName val="【医】契約書添付用(R２.7時点)"/>
      <sheetName val="【個】資料・契約書送付用(R2.9) "/>
      <sheetName val="【個】資料・契約書送付用(R2.9) 枚数順)"/>
      <sheetName val="【個】資料・契約書送付用(R1.9)"/>
      <sheetName val="R2【乗】一覧（50音順）"/>
      <sheetName val="R２【乗】一覧 (市50音順）"/>
      <sheetName val="R２【乗】参考"/>
      <sheetName val="レターパックラベル印刷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E3" t="str">
            <v>医療法人社団優青会 あおぞらクリニック所沢</v>
          </cell>
          <cell r="F3" t="str">
            <v>あおぞらクリニック所沢</v>
          </cell>
          <cell r="G3" t="str">
            <v>理事長　野城　聡志</v>
          </cell>
          <cell r="H3" t="str">
            <v>090-7170-4813（原様）/河野
04-2968-9916</v>
          </cell>
          <cell r="I3" t="str">
            <v>359-1114</v>
          </cell>
          <cell r="J3" t="str">
            <v>所沢市北有楽町１１－５ー１０１</v>
          </cell>
          <cell r="Q3">
            <v>9</v>
          </cell>
          <cell r="R3">
            <v>5</v>
          </cell>
        </row>
        <row r="4">
          <cell r="E4" t="str">
            <v>医療法人社団孝真会 飯島医院</v>
          </cell>
          <cell r="F4" t="str">
            <v>飯島医院</v>
          </cell>
          <cell r="G4" t="str">
            <v>理事長　飯島　眞悟</v>
          </cell>
          <cell r="H4" t="str">
            <v>0558-62-4500</v>
          </cell>
          <cell r="I4" t="str">
            <v>415-0303</v>
          </cell>
          <cell r="J4" t="str">
            <v>静岡県賀茂郡南伊豆町下賀茂１９８</v>
          </cell>
          <cell r="N4">
            <v>1</v>
          </cell>
        </row>
        <row r="5">
          <cell r="E5" t="str">
            <v>医療法人社団洪庵会　いぐさクリニック</v>
          </cell>
          <cell r="F5" t="str">
            <v>いぐさクリニック</v>
          </cell>
          <cell r="G5" t="str">
            <v>理事長　吉原　一成</v>
          </cell>
          <cell r="H5" t="str">
            <v>03-5382-5326</v>
          </cell>
          <cell r="I5" t="str">
            <v>167-0022</v>
          </cell>
          <cell r="J5" t="str">
            <v>東京都杉並区下井草3-39-21</v>
          </cell>
          <cell r="K5" t="str">
            <v>×</v>
          </cell>
          <cell r="L5">
            <v>2</v>
          </cell>
          <cell r="M5">
            <v>5</v>
          </cell>
          <cell r="N5">
            <v>1</v>
          </cell>
        </row>
        <row r="6">
          <cell r="E6" t="str">
            <v>医療法人萌友会　板倉クリニック</v>
          </cell>
          <cell r="F6" t="str">
            <v>板倉クリニック</v>
          </cell>
          <cell r="G6" t="str">
            <v>理事長　板倉　行宏</v>
          </cell>
          <cell r="H6" t="str">
            <v>2940-5575</v>
          </cell>
          <cell r="I6" t="str">
            <v>359-1106</v>
          </cell>
          <cell r="J6" t="str">
            <v>所沢市東狭山ヶ丘1-27-20</v>
          </cell>
          <cell r="K6" t="str">
            <v>×</v>
          </cell>
          <cell r="L6">
            <v>26</v>
          </cell>
          <cell r="M6">
            <v>40</v>
          </cell>
          <cell r="N6">
            <v>4</v>
          </cell>
          <cell r="Q6">
            <v>18</v>
          </cell>
          <cell r="R6">
            <v>1</v>
          </cell>
          <cell r="T6">
            <v>6</v>
          </cell>
        </row>
        <row r="7">
          <cell r="E7" t="str">
            <v>医療法人社団白報会　入曽整形外科内科</v>
          </cell>
          <cell r="F7" t="str">
            <v>入曽整形外科内科</v>
          </cell>
          <cell r="G7" t="str">
            <v>理事長　白　昌善</v>
          </cell>
          <cell r="H7" t="str">
            <v>2958-2483</v>
          </cell>
          <cell r="I7" t="str">
            <v>350-1316</v>
          </cell>
          <cell r="J7" t="str">
            <v>狭山市南入曽462-2</v>
          </cell>
          <cell r="K7" t="str">
            <v>×</v>
          </cell>
          <cell r="L7">
            <v>0</v>
          </cell>
          <cell r="M7">
            <v>5</v>
          </cell>
          <cell r="Q7">
            <v>1</v>
          </cell>
        </row>
        <row r="8">
          <cell r="E8" t="str">
            <v>医療法人社団明雄会　介護老人保健施設　　エスポワール所沢</v>
          </cell>
          <cell r="F8" t="str">
            <v>エスポワール所沢</v>
          </cell>
          <cell r="G8" t="str">
            <v>理事長　髙野　覚</v>
          </cell>
          <cell r="H8" t="str">
            <v>2990-2077</v>
          </cell>
          <cell r="I8" t="str">
            <v>359-0001</v>
          </cell>
          <cell r="J8" t="str">
            <v>所沢市下富1310-15</v>
          </cell>
          <cell r="K8" t="str">
            <v>×</v>
          </cell>
          <cell r="L8">
            <v>44</v>
          </cell>
          <cell r="M8">
            <v>60</v>
          </cell>
          <cell r="T8">
            <v>54</v>
          </cell>
          <cell r="W8">
            <v>2</v>
          </cell>
        </row>
        <row r="9">
          <cell r="E9" t="str">
            <v>医療法人社団向日葵清心会　青梅今井病院</v>
          </cell>
          <cell r="F9" t="str">
            <v>青梅今井病院</v>
          </cell>
          <cell r="G9" t="str">
            <v>理事長　佐藤　辰夫</v>
          </cell>
          <cell r="H9" t="str">
            <v>0428-31-8821</v>
          </cell>
          <cell r="I9" t="str">
            <v>198-0023</v>
          </cell>
          <cell r="J9" t="str">
            <v>東京都青梅市今井1-2609-2</v>
          </cell>
          <cell r="K9" t="str">
            <v>○</v>
          </cell>
          <cell r="L9">
            <v>2</v>
          </cell>
          <cell r="M9">
            <v>5</v>
          </cell>
          <cell r="Q9">
            <v>2</v>
          </cell>
        </row>
        <row r="10">
          <cell r="E10" t="str">
            <v>医療法人社団一輝会　おおはし整形外科</v>
          </cell>
          <cell r="F10" t="str">
            <v>おおはし整形外科</v>
          </cell>
          <cell r="G10" t="str">
            <v>理事長　大橋　一輝</v>
          </cell>
          <cell r="H10" t="str">
            <v>2929-6622</v>
          </cell>
          <cell r="I10" t="str">
            <v>359-1141</v>
          </cell>
          <cell r="J10" t="str">
            <v>所沢市小手指町1-11-4　　2F</v>
          </cell>
          <cell r="K10" t="str">
            <v>×</v>
          </cell>
          <cell r="L10">
            <v>62</v>
          </cell>
          <cell r="M10">
            <v>80</v>
          </cell>
          <cell r="N10">
            <v>28</v>
          </cell>
          <cell r="Q10">
            <v>21</v>
          </cell>
        </row>
        <row r="11">
          <cell r="E11" t="str">
            <v>北上尾すこやかクリニック</v>
          </cell>
          <cell r="F11" t="str">
            <v>北上尾すこやかクリニック</v>
          </cell>
          <cell r="G11" t="str">
            <v>院長　深瀬　弘恭</v>
          </cell>
          <cell r="H11" t="str">
            <v>048-779-3511</v>
          </cell>
          <cell r="I11" t="str">
            <v>362-0016</v>
          </cell>
          <cell r="J11" t="str">
            <v>上尾市原新町15－14　小林ビル2階</v>
          </cell>
          <cell r="N11">
            <v>1</v>
          </cell>
        </row>
        <row r="12">
          <cell r="E12" t="str">
            <v>西都保健生活協同組合 北多摩クリニック</v>
          </cell>
          <cell r="F12" t="str">
            <v>北多摩クリニック</v>
          </cell>
          <cell r="G12" t="str">
            <v>理事長　髙田　豊</v>
          </cell>
          <cell r="H12" t="str">
            <v>042-496-7760</v>
          </cell>
          <cell r="I12" t="str">
            <v>204-0013</v>
          </cell>
          <cell r="J12" t="str">
            <v>東京都清瀬市上清戸2-1-41</v>
          </cell>
          <cell r="Q12">
            <v>4</v>
          </cell>
        </row>
        <row r="13">
          <cell r="E13" t="str">
            <v>社会福祉法人上宮会 清瀬リハビリテーション病院</v>
          </cell>
          <cell r="F13" t="str">
            <v>清瀬リハビリテーション病院</v>
          </cell>
          <cell r="G13" t="str">
            <v>院長　山岸　稔</v>
          </cell>
          <cell r="H13" t="str">
            <v>042-493-6111</v>
          </cell>
          <cell r="J13" t="str">
            <v>東京都清瀬市竹丘3丁目3番33号</v>
          </cell>
          <cell r="Q13">
            <v>1</v>
          </cell>
          <cell r="T13">
            <v>2</v>
          </cell>
        </row>
        <row r="14">
          <cell r="E14" t="str">
            <v>医療法人社団慶実会 グレースホームケアクリニック城東</v>
          </cell>
          <cell r="F14" t="str">
            <v>グレースホームケアクリニック城東</v>
          </cell>
          <cell r="G14" t="str">
            <v>理事長　牧野　安博</v>
          </cell>
          <cell r="H14" t="str">
            <v>03-5808-9160</v>
          </cell>
          <cell r="I14" t="str">
            <v>110-0013</v>
          </cell>
          <cell r="J14" t="str">
            <v>東京都台東区入谷一丁目８番１１号グレースタワー２階</v>
          </cell>
          <cell r="T14">
            <v>1</v>
          </cell>
        </row>
        <row r="15">
          <cell r="E15" t="str">
            <v>社会福祉法人桑の実会　くわのみクリニック</v>
          </cell>
          <cell r="F15" t="str">
            <v>くわのみクリニック</v>
          </cell>
          <cell r="G15" t="str">
            <v>理事長　桑原　哲也</v>
          </cell>
          <cell r="H15" t="str">
            <v>2935-7733</v>
          </cell>
          <cell r="I15" t="str">
            <v>359-1145</v>
          </cell>
          <cell r="J15" t="str">
            <v>所沢市山口1850-8</v>
          </cell>
          <cell r="K15" t="str">
            <v>×</v>
          </cell>
          <cell r="L15">
            <v>30</v>
          </cell>
          <cell r="M15">
            <v>40</v>
          </cell>
          <cell r="N15">
            <v>39</v>
          </cell>
          <cell r="Q15">
            <v>6</v>
          </cell>
        </row>
        <row r="16">
          <cell r="E16" t="str">
            <v>医療法人丸山会 介護老人保健施設　ケア東久留米</v>
          </cell>
          <cell r="F16" t="str">
            <v>介護老人保健施設　ケア東久留米</v>
          </cell>
          <cell r="G16" t="str">
            <v>理事長　丸山　和敏</v>
          </cell>
          <cell r="H16" t="str">
            <v>04(2479)2600</v>
          </cell>
          <cell r="J16" t="str">
            <v>東京都東久留米市幸町三丁目11番10号</v>
          </cell>
          <cell r="N16">
            <v>1</v>
          </cell>
        </row>
        <row r="17">
          <cell r="E17" t="str">
            <v>県西在宅クリニック館林</v>
          </cell>
          <cell r="F17" t="str">
            <v>県西在宅クリニック館林</v>
          </cell>
          <cell r="G17" t="str">
            <v>※2月対応時に削除すること</v>
          </cell>
          <cell r="H17" t="str">
            <v>契約なし</v>
          </cell>
        </row>
        <row r="18">
          <cell r="E18" t="str">
            <v>医療法人社団コンパス　コンパスクリニック大宮</v>
          </cell>
          <cell r="F18" t="str">
            <v>コンパスクリニック大宮</v>
          </cell>
          <cell r="G18" t="str">
            <v>理事長　後藤　基温</v>
          </cell>
          <cell r="H18" t="str">
            <v>048-783-2713</v>
          </cell>
          <cell r="I18" t="str">
            <v>330-0854</v>
          </cell>
          <cell r="J18" t="str">
            <v>さいたま市大宮区桜木町4丁目193番号2号</v>
          </cell>
          <cell r="K18" t="str">
            <v>×</v>
          </cell>
          <cell r="L18">
            <v>10</v>
          </cell>
          <cell r="M18">
            <v>15</v>
          </cell>
          <cell r="Q18">
            <v>4</v>
          </cell>
        </row>
        <row r="19">
          <cell r="E19" t="str">
            <v>在宅24クリニック小金井</v>
          </cell>
          <cell r="F19" t="str">
            <v>在宅24クリニック小金井</v>
          </cell>
          <cell r="G19" t="str">
            <v>院長　福岡　俊宗</v>
          </cell>
          <cell r="H19" t="str">
            <v>042(316)6746</v>
          </cell>
          <cell r="I19" t="str">
            <v>184-0013</v>
          </cell>
          <cell r="J19" t="str">
            <v>東京都小金井市前原町3-16-14玉野屋コーポラス102号</v>
          </cell>
          <cell r="N19">
            <v>1</v>
          </cell>
        </row>
        <row r="20">
          <cell r="E20" t="str">
            <v>医療法人社団桜会　さくらガーデンクリニック</v>
          </cell>
          <cell r="F20" t="str">
            <v>さくらガーデンクリニック</v>
          </cell>
          <cell r="G20" t="str">
            <v>院長　大坪　拡司</v>
          </cell>
          <cell r="H20" t="str">
            <v>2934-7738</v>
          </cell>
          <cell r="I20" t="str">
            <v>358-0014</v>
          </cell>
          <cell r="J20" t="str">
            <v>入間市宮寺3059-1</v>
          </cell>
          <cell r="K20" t="str">
            <v>○</v>
          </cell>
          <cell r="L20">
            <v>10</v>
          </cell>
          <cell r="M20">
            <v>15</v>
          </cell>
          <cell r="N20">
            <v>14</v>
          </cell>
        </row>
        <row r="21">
          <cell r="E21" t="str">
            <v>医療法人春水会　さくら眼科・内科</v>
          </cell>
          <cell r="F21" t="str">
            <v>さくら眼科・内科</v>
          </cell>
          <cell r="G21" t="str">
            <v>理事長　岡本　寧一</v>
          </cell>
          <cell r="H21" t="str">
            <v>2926-9339</v>
          </cell>
          <cell r="I21" t="str">
            <v>359-1118</v>
          </cell>
          <cell r="J21" t="str">
            <v>所沢市けやき台1-8-2</v>
          </cell>
          <cell r="K21" t="str">
            <v>×</v>
          </cell>
          <cell r="L21">
            <v>110</v>
          </cell>
          <cell r="M21">
            <v>120</v>
          </cell>
          <cell r="Q21">
            <v>107</v>
          </cell>
          <cell r="R21">
            <v>2</v>
          </cell>
          <cell r="T21">
            <v>9</v>
          </cell>
        </row>
        <row r="22">
          <cell r="E22" t="str">
            <v>ざまクリニック所沢</v>
          </cell>
          <cell r="F22" t="str">
            <v>ざまクリニック所沢</v>
          </cell>
          <cell r="G22" t="str">
            <v>院長　座間　清</v>
          </cell>
          <cell r="H22" t="str">
            <v>2929-4165</v>
          </cell>
          <cell r="I22" t="str">
            <v>359-1123</v>
          </cell>
          <cell r="J22" t="str">
            <v>所沢市日吉町9-8　　本橋第二ビル4Ｆ</v>
          </cell>
          <cell r="K22" t="str">
            <v>○</v>
          </cell>
          <cell r="L22">
            <v>227</v>
          </cell>
          <cell r="M22">
            <v>240</v>
          </cell>
          <cell r="N22">
            <v>88</v>
          </cell>
          <cell r="Q22">
            <v>204</v>
          </cell>
          <cell r="R22">
            <v>3</v>
          </cell>
          <cell r="T22">
            <v>21</v>
          </cell>
        </row>
        <row r="23">
          <cell r="E23" t="str">
            <v>狭山ヶ丘東口整形外科</v>
          </cell>
          <cell r="F23" t="str">
            <v>狭山ヶ丘東口整形外科</v>
          </cell>
          <cell r="G23" t="str">
            <v>院長　村尾　頼一</v>
          </cell>
          <cell r="H23" t="str">
            <v>2946-8182</v>
          </cell>
          <cell r="I23" t="str">
            <v>359-1106</v>
          </cell>
          <cell r="J23" t="str">
            <v>所沢市東狭山ヶ丘1-3-1　ソレイユ狭山ヶ丘1F</v>
          </cell>
          <cell r="K23" t="str">
            <v>×</v>
          </cell>
          <cell r="L23">
            <v>17</v>
          </cell>
          <cell r="M23">
            <v>30</v>
          </cell>
        </row>
        <row r="24">
          <cell r="E24" t="str">
            <v>医療法人社団康祐会　新所沢整形外科内科</v>
          </cell>
          <cell r="F24" t="str">
            <v>新所沢整形外科内科</v>
          </cell>
          <cell r="G24" t="str">
            <v>理事長　澤田　晶夫</v>
          </cell>
          <cell r="H24" t="str">
            <v>2926-6300</v>
          </cell>
          <cell r="I24" t="str">
            <v>359-1111</v>
          </cell>
          <cell r="J24" t="str">
            <v>所沢市緑町2-14-3</v>
          </cell>
          <cell r="K24" t="str">
            <v>○</v>
          </cell>
          <cell r="L24">
            <v>34</v>
          </cell>
          <cell r="M24">
            <v>50</v>
          </cell>
          <cell r="N24">
            <v>40</v>
          </cell>
          <cell r="O24">
            <v>2</v>
          </cell>
          <cell r="Q24">
            <v>10</v>
          </cell>
          <cell r="T24">
            <v>2</v>
          </cell>
        </row>
        <row r="25">
          <cell r="E25" t="str">
            <v>公益財団法人結核予防会 新山手病院</v>
          </cell>
          <cell r="F25" t="str">
            <v>新山手病院</v>
          </cell>
          <cell r="G25" t="str">
            <v>院長　横倉　聡</v>
          </cell>
          <cell r="I25" t="str">
            <v>189-0021</v>
          </cell>
          <cell r="J25" t="str">
            <v>東京都東村山市諏訪町3丁目6番地1</v>
          </cell>
          <cell r="N25">
            <v>7</v>
          </cell>
          <cell r="Q25">
            <v>4</v>
          </cell>
        </row>
        <row r="26">
          <cell r="E26" t="str">
            <v>医療法人社団明世会 成城内科</v>
          </cell>
          <cell r="F26" t="str">
            <v>成城内科</v>
          </cell>
          <cell r="G26" t="str">
            <v>理事長　野村　明</v>
          </cell>
          <cell r="H26" t="str">
            <v>03-5490-9111</v>
          </cell>
          <cell r="I26" t="str">
            <v>157-0066</v>
          </cell>
          <cell r="J26" t="str">
            <v>東京都世田谷区成城6-22-3</v>
          </cell>
          <cell r="Q26">
            <v>1</v>
          </cell>
        </row>
        <row r="27">
          <cell r="E27" t="str">
            <v>社会福祉法人慈生会 聖ヨゼフ老人ホーム診療所　</v>
          </cell>
          <cell r="F27" t="str">
            <v>聖ヨゼフ老人ホーム診療所　</v>
          </cell>
          <cell r="G27" t="str">
            <v>施設長　西本　裕子</v>
          </cell>
          <cell r="H27" t="str">
            <v>04(2493)7014</v>
          </cell>
          <cell r="I27" t="str">
            <v>204-0024</v>
          </cell>
          <cell r="J27" t="str">
            <v>東京都清瀬市梅園３－１４－７２</v>
          </cell>
          <cell r="Q27">
            <v>1</v>
          </cell>
        </row>
        <row r="28">
          <cell r="E28" t="str">
            <v>医療法人恵風会　髙岡病院</v>
          </cell>
          <cell r="F28" t="str">
            <v>髙岡病院</v>
          </cell>
          <cell r="G28" t="str">
            <v>理事長　長尾　卓夫</v>
          </cell>
          <cell r="H28" t="str">
            <v>079-293-3315</v>
          </cell>
          <cell r="I28" t="str">
            <v>670-0061</v>
          </cell>
          <cell r="J28" t="str">
            <v>姫路市西今宿5丁目3番8号</v>
          </cell>
          <cell r="K28" t="str">
            <v>×</v>
          </cell>
          <cell r="L28">
            <v>1</v>
          </cell>
          <cell r="M28">
            <v>3</v>
          </cell>
          <cell r="Q28">
            <v>1</v>
          </cell>
        </row>
        <row r="29">
          <cell r="E29" t="str">
            <v>医療法人社団慶津会 高野台ホームクリニック</v>
          </cell>
          <cell r="F29" t="str">
            <v>高野台ホームクリニック</v>
          </cell>
          <cell r="G29" t="str">
            <v>理事長　髙桑　光俊</v>
          </cell>
          <cell r="H29" t="str">
            <v>03-5923-0877</v>
          </cell>
          <cell r="I29" t="str">
            <v>177-0033</v>
          </cell>
          <cell r="J29" t="str">
            <v>東京都練馬区高野台5丁目13-7　チャームスイート石神井公園1階</v>
          </cell>
          <cell r="O29">
            <v>1</v>
          </cell>
          <cell r="Q29">
            <v>3</v>
          </cell>
        </row>
        <row r="30">
          <cell r="E30" t="str">
            <v>医療法人社団新新会 多摩あおば病院</v>
          </cell>
          <cell r="F30" t="str">
            <v>多摩あおば病院</v>
          </cell>
          <cell r="G30" t="str">
            <v>理事長　富田　三樹生</v>
          </cell>
          <cell r="H30" t="str">
            <v>042-393-2881</v>
          </cell>
          <cell r="I30" t="str">
            <v>189-0002</v>
          </cell>
          <cell r="J30" t="str">
            <v>東京都東村山市青葉町２－２７－１</v>
          </cell>
          <cell r="Q30">
            <v>1</v>
          </cell>
          <cell r="T30">
            <v>1</v>
          </cell>
        </row>
        <row r="31">
          <cell r="E31" t="str">
            <v>医療法人千雅　千雅医院</v>
          </cell>
          <cell r="F31" t="str">
            <v>千雅医院</v>
          </cell>
          <cell r="G31" t="str">
            <v>理事長　淺沼　弘一</v>
          </cell>
          <cell r="H31" t="str">
            <v>03-5935-6065</v>
          </cell>
          <cell r="I31" t="str">
            <v>178-0061</v>
          </cell>
          <cell r="J31" t="str">
            <v>東京都練馬区大泉学園町4-3-29-202</v>
          </cell>
          <cell r="K31" t="str">
            <v>×</v>
          </cell>
          <cell r="L31">
            <v>34</v>
          </cell>
          <cell r="M31">
            <v>50</v>
          </cell>
          <cell r="T31">
            <v>8</v>
          </cell>
          <cell r="U31">
            <v>20</v>
          </cell>
          <cell r="W31">
            <v>4</v>
          </cell>
          <cell r="X31">
            <v>3</v>
          </cell>
        </row>
        <row r="32">
          <cell r="E32" t="str">
            <v>医療法人社団白報会　つばさ総合診療所</v>
          </cell>
          <cell r="F32" t="str">
            <v>つばさ総合診療所</v>
          </cell>
          <cell r="G32" t="str">
            <v>理事長　白　昌善</v>
          </cell>
          <cell r="H32" t="str">
            <v>2960-0777</v>
          </cell>
          <cell r="I32" t="str">
            <v>358-0011</v>
          </cell>
          <cell r="J32" t="str">
            <v>入間市大字下藤沢350</v>
          </cell>
          <cell r="K32" t="str">
            <v>○</v>
          </cell>
          <cell r="L32">
            <v>75</v>
          </cell>
          <cell r="M32">
            <v>90</v>
          </cell>
          <cell r="N32">
            <v>28</v>
          </cell>
          <cell r="O32">
            <v>1</v>
          </cell>
          <cell r="Q32">
            <v>42</v>
          </cell>
          <cell r="R32">
            <v>1</v>
          </cell>
          <cell r="T32">
            <v>5</v>
          </cell>
        </row>
        <row r="33">
          <cell r="E33" t="str">
            <v>社会福祉法人白十字会　東京白十字病院</v>
          </cell>
          <cell r="F33" t="str">
            <v>東京白十字病院</v>
          </cell>
          <cell r="G33" t="str">
            <v>院長　小和田　誠</v>
          </cell>
          <cell r="H33" t="str">
            <v>042-391-6111</v>
          </cell>
          <cell r="I33" t="str">
            <v>189-0021</v>
          </cell>
          <cell r="J33" t="str">
            <v>東京都東村山市諏訪町2-26-1</v>
          </cell>
          <cell r="K33" t="str">
            <v>○</v>
          </cell>
          <cell r="L33">
            <v>36</v>
          </cell>
          <cell r="M33">
            <v>50</v>
          </cell>
          <cell r="N33">
            <v>14</v>
          </cell>
          <cell r="Q33">
            <v>8</v>
          </cell>
          <cell r="T33">
            <v>15</v>
          </cell>
          <cell r="W33">
            <v>4</v>
          </cell>
        </row>
        <row r="34">
          <cell r="E34" t="str">
            <v>独立行政法人国立病院機構 東京病院</v>
          </cell>
          <cell r="F34" t="str">
            <v>東京病院</v>
          </cell>
          <cell r="G34" t="str">
            <v>院長　當間　重人</v>
          </cell>
          <cell r="H34" t="str">
            <v>042-491-2111</v>
          </cell>
          <cell r="I34" t="str">
            <v>204-8585</v>
          </cell>
          <cell r="J34" t="str">
            <v>東京都清瀬市竹丘３丁目１番１号</v>
          </cell>
          <cell r="Q34">
            <v>17</v>
          </cell>
        </row>
        <row r="35">
          <cell r="E35" t="str">
            <v>ところクリニック</v>
          </cell>
          <cell r="F35" t="str">
            <v>ところクリニック</v>
          </cell>
          <cell r="G35" t="str">
            <v>院長　小田島　邦男</v>
          </cell>
          <cell r="H35" t="str">
            <v>2929-5075</v>
          </cell>
          <cell r="I35" t="str">
            <v>359-1124</v>
          </cell>
          <cell r="J35" t="str">
            <v>所沢市東住吉9-3</v>
          </cell>
          <cell r="K35" t="str">
            <v>○</v>
          </cell>
          <cell r="L35">
            <v>123</v>
          </cell>
          <cell r="M35">
            <v>140</v>
          </cell>
          <cell r="N35">
            <v>100</v>
          </cell>
          <cell r="O35">
            <v>2</v>
          </cell>
          <cell r="Q35">
            <v>42</v>
          </cell>
          <cell r="T35">
            <v>10</v>
          </cell>
        </row>
        <row r="36">
          <cell r="E36" t="str">
            <v>所沢あかだ整形外科</v>
          </cell>
          <cell r="F36" t="str">
            <v>所沢あかだ整形外科</v>
          </cell>
          <cell r="G36" t="str">
            <v>朱田　尚徳</v>
          </cell>
          <cell r="H36" t="str">
            <v>2937-7223</v>
          </cell>
          <cell r="I36" t="str">
            <v>359-0037</v>
          </cell>
          <cell r="J36" t="str">
            <v>所沢市くすのき台３丁目１８－２マルナカビレッジ壱番館２階</v>
          </cell>
          <cell r="Q36">
            <v>17</v>
          </cell>
          <cell r="T36">
            <v>1</v>
          </cell>
        </row>
        <row r="37">
          <cell r="E37" t="str">
            <v>医療法人西狭山病院　所沢くすのき台クリニック</v>
          </cell>
          <cell r="F37" t="str">
            <v>所沢くすのき台クリニック</v>
          </cell>
          <cell r="G37" t="str">
            <v>院長　中山　一誠</v>
          </cell>
          <cell r="I37" t="str">
            <v>359-0037</v>
          </cell>
          <cell r="J37" t="str">
            <v>所沢市くすのき台1丁目9番地１ソナーレ所沢1階</v>
          </cell>
          <cell r="N37">
            <v>13</v>
          </cell>
          <cell r="Q37">
            <v>2</v>
          </cell>
        </row>
        <row r="38">
          <cell r="E38" t="str">
            <v>医療法人社団健育会 ねりま健育会病院</v>
          </cell>
          <cell r="F38" t="str">
            <v>ねりま健育会病院</v>
          </cell>
          <cell r="G38" t="str">
            <v>理事長　竹川　節男</v>
          </cell>
          <cell r="H38" t="str">
            <v>03-5935-6102</v>
          </cell>
          <cell r="I38" t="str">
            <v>178-0061</v>
          </cell>
          <cell r="J38" t="str">
            <v>東京都練馬区大泉学園町7丁目3番28号</v>
          </cell>
          <cell r="Q38">
            <v>1</v>
          </cell>
        </row>
        <row r="39">
          <cell r="E39" t="str">
            <v>医療法人社団東京白報会 ねりま在宅診療所</v>
          </cell>
          <cell r="F39" t="str">
            <v>ねりま在宅診療所</v>
          </cell>
          <cell r="G39" t="str">
            <v>理事長　白　昌善</v>
          </cell>
          <cell r="H39" t="str">
            <v>03-6914-5572</v>
          </cell>
          <cell r="I39" t="str">
            <v>176-0012</v>
          </cell>
          <cell r="J39" t="str">
            <v>東京都練馬区豊玉北5-14-6　新練馬ビル4F-A</v>
          </cell>
          <cell r="Q39">
            <v>1</v>
          </cell>
        </row>
        <row r="40">
          <cell r="E40" t="str">
            <v>医療法人社団星の砂 ねりま西クリニック</v>
          </cell>
          <cell r="F40" t="str">
            <v>ねりま西クリニック</v>
          </cell>
          <cell r="G40" t="str">
            <v>院長　大城　堅一</v>
          </cell>
          <cell r="H40" t="str">
            <v>03-6904-5477</v>
          </cell>
          <cell r="I40" t="str">
            <v>178-0062</v>
          </cell>
          <cell r="J40" t="str">
            <v>東京都練馬区大泉町３－２－９</v>
          </cell>
          <cell r="T40">
            <v>7</v>
          </cell>
          <cell r="U40">
            <v>1</v>
          </cell>
        </row>
        <row r="41">
          <cell r="E41" t="str">
            <v>医療法人社団康成会　パークタウンクリニック</v>
          </cell>
          <cell r="F41" t="str">
            <v>パークタウンクリニック</v>
          </cell>
          <cell r="G41" t="str">
            <v>理事長　山本　三毅夫</v>
          </cell>
          <cell r="H41" t="str">
            <v>2992-8021</v>
          </cell>
          <cell r="I41" t="str">
            <v>359-0042</v>
          </cell>
          <cell r="J41" t="str">
            <v>所沢市並木3-1-1-101　</v>
          </cell>
          <cell r="K41" t="str">
            <v>×</v>
          </cell>
          <cell r="L41">
            <v>49</v>
          </cell>
          <cell r="M41">
            <v>60</v>
          </cell>
          <cell r="Q41">
            <v>38</v>
          </cell>
          <cell r="R41">
            <v>6</v>
          </cell>
          <cell r="U41">
            <v>1</v>
          </cell>
        </row>
        <row r="42">
          <cell r="E42" t="str">
            <v>医療法人社団大空会　花園整形外科内科</v>
          </cell>
          <cell r="F42" t="str">
            <v>花園整形外科内科</v>
          </cell>
          <cell r="G42" t="str">
            <v>理事長　佐村　敦義</v>
          </cell>
          <cell r="H42" t="str">
            <v>2943-8155</v>
          </cell>
          <cell r="I42" t="str">
            <v>359-0047</v>
          </cell>
          <cell r="J42" t="str">
            <v>所沢市花園3-2374-7</v>
          </cell>
          <cell r="K42" t="str">
            <v>○</v>
          </cell>
          <cell r="L42">
            <v>106</v>
          </cell>
          <cell r="M42">
            <v>120</v>
          </cell>
          <cell r="N42">
            <v>93</v>
          </cell>
          <cell r="O42">
            <v>2</v>
          </cell>
          <cell r="Q42">
            <v>23</v>
          </cell>
          <cell r="R42">
            <v>1</v>
          </cell>
          <cell r="T42">
            <v>18</v>
          </cell>
          <cell r="U42">
            <v>1</v>
          </cell>
        </row>
        <row r="43">
          <cell r="E43" t="str">
            <v>ハナプラ心療クリニック</v>
          </cell>
          <cell r="F43" t="str">
            <v>ハナプラ心療クリニック</v>
          </cell>
          <cell r="G43" t="str">
            <v>代表　吉富　昭</v>
          </cell>
          <cell r="H43" t="str">
            <v>2929-1717</v>
          </cell>
          <cell r="I43" t="str">
            <v>359-1141</v>
          </cell>
          <cell r="J43" t="str">
            <v>所沢市小手指町1-11-16 エミネントⅡ-102</v>
          </cell>
          <cell r="K43" t="str">
            <v>×</v>
          </cell>
          <cell r="L43">
            <v>3</v>
          </cell>
          <cell r="M43">
            <v>10</v>
          </cell>
          <cell r="N43">
            <v>3</v>
          </cell>
          <cell r="Q43">
            <v>3</v>
          </cell>
        </row>
        <row r="44">
          <cell r="E44" t="str">
            <v>はなみずき小手指クリニック</v>
          </cell>
          <cell r="F44" t="str">
            <v>はなみずき小手指クリニック</v>
          </cell>
          <cell r="G44" t="str">
            <v>院長　吉原　泉</v>
          </cell>
          <cell r="H44" t="str">
            <v>2000-2621</v>
          </cell>
          <cell r="I44" t="str">
            <v>359-1141</v>
          </cell>
          <cell r="J44" t="str">
            <v>所沢市小手指町1-16-4</v>
          </cell>
          <cell r="K44" t="str">
            <v>○</v>
          </cell>
          <cell r="L44">
            <v>35</v>
          </cell>
          <cell r="M44">
            <v>45</v>
          </cell>
          <cell r="N44">
            <v>46</v>
          </cell>
          <cell r="Q44">
            <v>19</v>
          </cell>
          <cell r="T44">
            <v>2</v>
          </cell>
        </row>
        <row r="45">
          <cell r="E45" t="str">
            <v>林脳神経外科メディカルクリニック</v>
          </cell>
          <cell r="F45" t="str">
            <v>林脳神経外科メディカルクリニック</v>
          </cell>
          <cell r="G45" t="str">
            <v>林　靖人</v>
          </cell>
          <cell r="H45" t="str">
            <v>03(5929)8987</v>
          </cell>
          <cell r="I45" t="str">
            <v>166-0004</v>
          </cell>
          <cell r="J45" t="str">
            <v>東京都杉並区阿佐谷南1-9-2</v>
          </cell>
          <cell r="O45">
            <v>1</v>
          </cell>
        </row>
        <row r="46">
          <cell r="E46" t="str">
            <v>医療法人社団功和会 平野クリニック</v>
          </cell>
          <cell r="F46" t="str">
            <v>平野クリニック</v>
          </cell>
          <cell r="G46" t="str">
            <v>理事長　平野　功</v>
          </cell>
          <cell r="H46" t="str">
            <v>042-496-7117/080-5886-9996(滝島様）</v>
          </cell>
          <cell r="I46" t="str">
            <v>204-0022</v>
          </cell>
          <cell r="J46" t="str">
            <v>東京都清瀬市松山１－４－１９　ＨＲＮビル１.２.３階</v>
          </cell>
          <cell r="Q46">
            <v>9</v>
          </cell>
        </row>
        <row r="47">
          <cell r="E47" t="str">
            <v>東村山診療所</v>
          </cell>
          <cell r="F47" t="str">
            <v>東村山診療所</v>
          </cell>
          <cell r="G47" t="str">
            <v>井上　彰</v>
          </cell>
          <cell r="H47" t="str">
            <v>042-395-0052</v>
          </cell>
          <cell r="I47" t="str">
            <v>189-0021</v>
          </cell>
          <cell r="J47" t="str">
            <v>東京都東村山市諏訪町3-4-61</v>
          </cell>
          <cell r="K47" t="str">
            <v>×</v>
          </cell>
          <cell r="L47">
            <v>10</v>
          </cell>
          <cell r="M47">
            <v>15</v>
          </cell>
          <cell r="N47">
            <v>8</v>
          </cell>
          <cell r="Q47">
            <v>1</v>
          </cell>
        </row>
        <row r="48">
          <cell r="E48" t="str">
            <v>ふく在宅クリニック</v>
          </cell>
          <cell r="F48" t="str">
            <v>ふく在宅クリニック</v>
          </cell>
          <cell r="G48" t="str">
            <v>院長　福本　祐一</v>
          </cell>
          <cell r="H48" t="str">
            <v>04-2968-7872</v>
          </cell>
          <cell r="I48" t="str">
            <v>359-0044</v>
          </cell>
          <cell r="J48" t="str">
            <v>所沢市松葉町7-24　ハイツコルザ1F</v>
          </cell>
          <cell r="K48" t="str">
            <v>○</v>
          </cell>
          <cell r="M48">
            <v>10</v>
          </cell>
          <cell r="Q48">
            <v>51</v>
          </cell>
          <cell r="T48">
            <v>4</v>
          </cell>
        </row>
        <row r="49">
          <cell r="E49" t="str">
            <v>社会医療法人至仁会　みどりクリニック</v>
          </cell>
          <cell r="F49" t="str">
            <v>みどりクリニック</v>
          </cell>
          <cell r="G49" t="str">
            <v>院長　玉木　利和</v>
          </cell>
          <cell r="H49" t="str">
            <v>2951-8880</v>
          </cell>
          <cell r="I49" t="str">
            <v>359-0027</v>
          </cell>
          <cell r="J49" t="str">
            <v>所沢市松郷144-1</v>
          </cell>
          <cell r="K49" t="str">
            <v>×</v>
          </cell>
          <cell r="L49">
            <v>19</v>
          </cell>
          <cell r="M49">
            <v>30</v>
          </cell>
          <cell r="Q49">
            <v>19</v>
          </cell>
        </row>
        <row r="50">
          <cell r="E50" t="str">
            <v>医療法人社団みどりの会　みどり皮ふ科クリニック</v>
          </cell>
          <cell r="F50" t="str">
            <v>みどり皮ふ科クリニック</v>
          </cell>
          <cell r="G50" t="str">
            <v>理事長　佐藤　良博</v>
          </cell>
          <cell r="H50" t="str">
            <v>2935-4136</v>
          </cell>
          <cell r="I50" t="str">
            <v>359-1111</v>
          </cell>
          <cell r="J50" t="str">
            <v>所沢市緑町1-4-1</v>
          </cell>
          <cell r="K50" t="str">
            <v>○</v>
          </cell>
          <cell r="L50">
            <v>20</v>
          </cell>
          <cell r="M50">
            <v>30</v>
          </cell>
          <cell r="N50">
            <v>16</v>
          </cell>
          <cell r="Q50">
            <v>19</v>
          </cell>
          <cell r="T50">
            <v>1</v>
          </cell>
        </row>
        <row r="51">
          <cell r="E51" t="str">
            <v>医療法人社団順洋会 武蔵野総合クリニック　</v>
          </cell>
          <cell r="F51" t="str">
            <v>武蔵野総合クリニック　</v>
          </cell>
          <cell r="G51" t="str">
            <v>理事長　下村　洋</v>
          </cell>
          <cell r="H51" t="str">
            <v>042-496-7015</v>
          </cell>
          <cell r="I51" t="str">
            <v>204-0021</v>
          </cell>
          <cell r="J51" t="str">
            <v>東京都清瀬市元町1-8-30</v>
          </cell>
          <cell r="N51">
            <v>4</v>
          </cell>
          <cell r="Q51">
            <v>1</v>
          </cell>
          <cell r="R51">
            <v>1</v>
          </cell>
        </row>
        <row r="52">
          <cell r="E52" t="str">
            <v>医療法人社団清峰会 村山中央病院</v>
          </cell>
          <cell r="F52" t="str">
            <v>村山中央病院</v>
          </cell>
          <cell r="G52" t="str">
            <v>理事長　奥脇 裕介</v>
          </cell>
          <cell r="H52" t="str">
            <v>042-561-0174</v>
          </cell>
          <cell r="I52" t="str">
            <v>208-0001</v>
          </cell>
          <cell r="J52" t="str">
            <v>東京都武蔵村山市中藤5-70</v>
          </cell>
          <cell r="O52">
            <v>2</v>
          </cell>
        </row>
        <row r="53">
          <cell r="E53" t="str">
            <v>医療法人社団孝寿会　メディカルライフ大宮クリニック</v>
          </cell>
          <cell r="F53" t="str">
            <v>メディカルライフ大宮クリニック</v>
          </cell>
          <cell r="G53" t="str">
            <v>理事長　向田　政博</v>
          </cell>
          <cell r="H53" t="str">
            <v>048-650-8082</v>
          </cell>
          <cell r="I53" t="str">
            <v>330-0855</v>
          </cell>
          <cell r="J53" t="str">
            <v>さいたま市大宮区上小町1151-1</v>
          </cell>
          <cell r="K53" t="str">
            <v>×</v>
          </cell>
          <cell r="L53">
            <v>2</v>
          </cell>
          <cell r="M53">
            <v>5</v>
          </cell>
          <cell r="Q53">
            <v>5</v>
          </cell>
        </row>
        <row r="54">
          <cell r="E54" t="str">
            <v>桃井耳鼻咽喉科医院</v>
          </cell>
          <cell r="F54" t="str">
            <v>桃井耳鼻咽喉科医院</v>
          </cell>
          <cell r="G54" t="str">
            <v>桃井　敏明</v>
          </cell>
          <cell r="H54" t="str">
            <v>2921-8191</v>
          </cell>
          <cell r="I54" t="str">
            <v>359-1111</v>
          </cell>
          <cell r="J54" t="str">
            <v>所沢市緑町4-5-17</v>
          </cell>
          <cell r="K54" t="str">
            <v>○</v>
          </cell>
          <cell r="L54">
            <v>33</v>
          </cell>
          <cell r="M54">
            <v>50</v>
          </cell>
          <cell r="T54">
            <v>43</v>
          </cell>
          <cell r="U54">
            <v>3</v>
          </cell>
        </row>
        <row r="55">
          <cell r="E55" t="str">
            <v>医療法人靖和会　介護老人保健施設やまぶきの郷</v>
          </cell>
          <cell r="F55" t="str">
            <v>介護老人保健施設やまぶきの郷</v>
          </cell>
          <cell r="G55" t="str">
            <v>理事長　木川　浩志</v>
          </cell>
          <cell r="H55" t="str">
            <v>049-287-1155</v>
          </cell>
          <cell r="I55" t="str">
            <v>350-0246</v>
          </cell>
          <cell r="J55" t="str">
            <v>坂戸市多和目330番地</v>
          </cell>
          <cell r="K55" t="str">
            <v>×</v>
          </cell>
          <cell r="L55">
            <v>0</v>
          </cell>
          <cell r="M55">
            <v>5</v>
          </cell>
          <cell r="Q55">
            <v>1</v>
          </cell>
        </row>
        <row r="56">
          <cell r="E56" t="str">
            <v>医療法人社団雅会 山本病院</v>
          </cell>
          <cell r="F56" t="str">
            <v>山本病院</v>
          </cell>
          <cell r="G56" t="str">
            <v>理事長　山本　雅宏</v>
          </cell>
          <cell r="H56" t="str">
            <v>042-491-0706</v>
          </cell>
          <cell r="I56" t="str">
            <v>204-0004</v>
          </cell>
          <cell r="J56" t="str">
            <v>東京都清瀬市野塩1丁目328</v>
          </cell>
          <cell r="N56">
            <v>1</v>
          </cell>
          <cell r="Q56">
            <v>107</v>
          </cell>
          <cell r="R56">
            <v>27</v>
          </cell>
        </row>
        <row r="57">
          <cell r="E57" t="str">
            <v>吉田整形クリニック</v>
          </cell>
          <cell r="F57" t="str">
            <v>吉田整形クリニック</v>
          </cell>
          <cell r="G57" t="str">
            <v>院長　吉田　太郎</v>
          </cell>
          <cell r="H57" t="str">
            <v>2929-6633</v>
          </cell>
          <cell r="I57" t="str">
            <v>359-1131</v>
          </cell>
          <cell r="J57" t="str">
            <v>所沢市久米1569-1　メディカル所沢1Ｆ</v>
          </cell>
          <cell r="K57" t="str">
            <v>○</v>
          </cell>
          <cell r="L57">
            <v>33</v>
          </cell>
          <cell r="M57">
            <v>50</v>
          </cell>
          <cell r="N57">
            <v>30</v>
          </cell>
          <cell r="Q57">
            <v>6</v>
          </cell>
          <cell r="T57">
            <v>1</v>
          </cell>
        </row>
        <row r="58">
          <cell r="E58" t="str">
            <v>社会福祉法人緑風会 緑風荘病院</v>
          </cell>
          <cell r="F58" t="str">
            <v>緑風荘病院</v>
          </cell>
          <cell r="G58" t="str">
            <v>理事長　酒井　雅司</v>
          </cell>
          <cell r="H58" t="str">
            <v>042-392-1101</v>
          </cell>
          <cell r="I58" t="str">
            <v>189-0012</v>
          </cell>
          <cell r="J58" t="str">
            <v>東京都東村山市萩山町３丁目３１番地１</v>
          </cell>
          <cell r="W58">
            <v>5</v>
          </cell>
        </row>
        <row r="59">
          <cell r="E59" t="str">
            <v>医療法人社団黎明会 葛飾南クリニック</v>
          </cell>
          <cell r="F59" t="str">
            <v>葛飾南クリニック</v>
          </cell>
          <cell r="G59" t="str">
            <v>理事長　石井　信一</v>
          </cell>
          <cell r="H59" t="str">
            <v>070-7413-4119</v>
          </cell>
          <cell r="I59" t="str">
            <v>124-0025</v>
          </cell>
          <cell r="J59" t="str">
            <v>東京都葛飾区西新小岩1-3-11　フォーラム新小岩３階</v>
          </cell>
          <cell r="Q59">
            <v>1</v>
          </cell>
        </row>
        <row r="60">
          <cell r="E60" t="str">
            <v>社会医療法人財団大和会 武蔵村山病院</v>
          </cell>
          <cell r="F60" t="str">
            <v>武蔵村山病院</v>
          </cell>
          <cell r="G60" t="str">
            <v>髙橋　毅</v>
          </cell>
          <cell r="I60" t="str">
            <v>208-0022</v>
          </cell>
          <cell r="J60" t="str">
            <v>東京都武蔵村山市榎１丁目１番地の５</v>
          </cell>
        </row>
        <row r="61">
          <cell r="E61" t="str">
            <v>医療法人啓仁会　平成クリニック</v>
          </cell>
          <cell r="F61" t="str">
            <v>平成クリニック</v>
          </cell>
          <cell r="G61" t="str">
            <v>院長　構木　睦男</v>
          </cell>
          <cell r="H61" t="str">
            <v>2992-6661</v>
          </cell>
          <cell r="I61" t="str">
            <v>359-1131</v>
          </cell>
          <cell r="J61" t="str">
            <v>所沢市久米532-1</v>
          </cell>
          <cell r="K61" t="str">
            <v>×</v>
          </cell>
          <cell r="L61">
            <v>3</v>
          </cell>
          <cell r="M61">
            <v>10</v>
          </cell>
        </row>
        <row r="62">
          <cell r="E62" t="str">
            <v>社会福祉法人三篠会　さくらコート青葉町診療所</v>
          </cell>
          <cell r="F62" t="str">
            <v>さくらコート青葉町診療所</v>
          </cell>
          <cell r="G62" t="str">
            <v>医師　溝口　環</v>
          </cell>
          <cell r="J62" t="str">
            <v>東京都東村山市青葉町一丁目７番地７０</v>
          </cell>
          <cell r="W62">
            <v>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E3" t="str">
            <v>アイルみずほ台内科クリニック</v>
          </cell>
          <cell r="F3" t="str">
            <v>院長　尾泉　健士</v>
          </cell>
          <cell r="G3" t="str">
            <v>354-0015</v>
          </cell>
          <cell r="H3" t="str">
            <v>富士見市東みずほ台1-3-14</v>
          </cell>
          <cell r="I3" t="str">
            <v>049-252-8855</v>
          </cell>
          <cell r="M3">
            <v>34</v>
          </cell>
          <cell r="N3">
            <v>5</v>
          </cell>
        </row>
        <row r="4">
          <cell r="E4" t="str">
            <v>医療法人青木会　青木中央クリニック</v>
          </cell>
          <cell r="F4" t="str">
            <v>理事長　青木　悟</v>
          </cell>
          <cell r="G4" t="str">
            <v>333-0861</v>
          </cell>
          <cell r="H4" t="str">
            <v>川口市柳﨑3-7-24</v>
          </cell>
          <cell r="I4" t="str">
            <v>048-260-1211</v>
          </cell>
          <cell r="M4">
            <v>1</v>
          </cell>
        </row>
        <row r="5">
          <cell r="E5" t="str">
            <v>あおば台診療所　</v>
          </cell>
          <cell r="F5" t="str">
            <v>院長　ヘルマン　ベラスケス</v>
          </cell>
          <cell r="G5" t="str">
            <v>351-0031</v>
          </cell>
          <cell r="H5" t="str">
            <v>朝霞市宮戸３－８－２</v>
          </cell>
          <cell r="I5" t="str">
            <v>048-474-5270</v>
          </cell>
          <cell r="M5">
            <v>1</v>
          </cell>
        </row>
        <row r="6">
          <cell r="E6" t="str">
            <v>医療法人　あおやぎクリニック</v>
          </cell>
          <cell r="F6" t="str">
            <v>院長　青栁　佳樹</v>
          </cell>
          <cell r="G6" t="str">
            <v>350-1319</v>
          </cell>
          <cell r="H6" t="str">
            <v>狭山市広瀬２丁目４－２０</v>
          </cell>
          <cell r="I6" t="str">
            <v>04-2900-0707</v>
          </cell>
        </row>
        <row r="7">
          <cell r="E7" t="str">
            <v>医療法人聖慈会　赤沼医院</v>
          </cell>
          <cell r="F7" t="str">
            <v>赤沼　卓</v>
          </cell>
          <cell r="G7" t="str">
            <v>355-0016</v>
          </cell>
          <cell r="H7" t="str">
            <v>東松山市材木町２０番８号</v>
          </cell>
          <cell r="I7" t="str">
            <v>049-322-0843</v>
          </cell>
        </row>
        <row r="8">
          <cell r="E8" t="str">
            <v>あげお第一診療所</v>
          </cell>
          <cell r="F8" t="str">
            <v>医師　関根　威</v>
          </cell>
          <cell r="G8" t="str">
            <v>362-0064</v>
          </cell>
          <cell r="H8" t="str">
            <v>上尾市大字小敷谷８４５－１西上尾第一団地２－３８－１０２</v>
          </cell>
          <cell r="I8" t="str">
            <v>048-726-2765</v>
          </cell>
          <cell r="J8">
            <v>1</v>
          </cell>
        </row>
        <row r="9">
          <cell r="E9" t="str">
            <v>一般財団法人関東厚生福祉会　朝霞厚生病院</v>
          </cell>
          <cell r="F9" t="str">
            <v>理事長　比嘉　照夫</v>
          </cell>
          <cell r="G9" t="str">
            <v>351-0033</v>
          </cell>
          <cell r="H9" t="str">
            <v>朝霞市浜崎703</v>
          </cell>
          <cell r="I9" t="str">
            <v>048-473-5005</v>
          </cell>
        </row>
        <row r="10">
          <cell r="E10" t="str">
            <v>朝霞整形外科・外科</v>
          </cell>
          <cell r="F10" t="str">
            <v>院長　山本　健一</v>
          </cell>
          <cell r="G10" t="str">
            <v>351-0015</v>
          </cell>
          <cell r="H10" t="str">
            <v>朝霞市幸町2-7-41</v>
          </cell>
          <cell r="I10" t="str">
            <v>048-461-5128</v>
          </cell>
        </row>
        <row r="11">
          <cell r="E11" t="str">
            <v>医療法人社団武蔵野会　朝霞台中央総合病院</v>
          </cell>
          <cell r="F11" t="str">
            <v>理事長　中村　毅</v>
          </cell>
          <cell r="G11" t="str">
            <v>351-0021</v>
          </cell>
          <cell r="H11" t="str">
            <v>朝霞市下弁財1-8-10</v>
          </cell>
          <cell r="I11" t="str">
            <v>048-466-2055</v>
          </cell>
        </row>
        <row r="12">
          <cell r="E12" t="str">
            <v>あさの内科クリニック</v>
          </cell>
          <cell r="F12" t="str">
            <v>浅野　由起雄</v>
          </cell>
          <cell r="G12" t="str">
            <v>354-0042</v>
          </cell>
          <cell r="H12" t="str">
            <v>入間郡三芳町みよし台6-14　ヴィラＮＳ1Ｆ</v>
          </cell>
          <cell r="I12" t="str">
            <v>049-274-6221</v>
          </cell>
          <cell r="M12">
            <v>2</v>
          </cell>
        </row>
        <row r="13">
          <cell r="E13" t="str">
            <v>医療法人社団裕恵会　浅野内科クリニック</v>
          </cell>
          <cell r="F13" t="str">
            <v>理事長　浅野　裕幸</v>
          </cell>
          <cell r="G13" t="str">
            <v>350-0851</v>
          </cell>
          <cell r="H13" t="str">
            <v>川越市氷川町１３５－１</v>
          </cell>
          <cell r="I13" t="str">
            <v>049-225-5261</v>
          </cell>
          <cell r="J13">
            <v>2</v>
          </cell>
          <cell r="M13">
            <v>1</v>
          </cell>
        </row>
        <row r="14">
          <cell r="E14" t="str">
            <v>医療法人社団浅野病院</v>
          </cell>
          <cell r="F14" t="str">
            <v>院長　浅野　寛治</v>
          </cell>
          <cell r="G14" t="str">
            <v>353-0004</v>
          </cell>
          <cell r="H14" t="str">
            <v>志木市本町6-24-21</v>
          </cell>
          <cell r="I14" t="str">
            <v>048-471-2400</v>
          </cell>
          <cell r="S14">
            <v>1</v>
          </cell>
        </row>
        <row r="15">
          <cell r="E15" t="str">
            <v>医療法人積仁会　旭ヶ丘病院</v>
          </cell>
          <cell r="F15" t="str">
            <v>病院長　佐嶋　健一</v>
          </cell>
          <cell r="G15" t="str">
            <v>350-1211</v>
          </cell>
          <cell r="H15" t="str">
            <v>日高市森戸新田99-1</v>
          </cell>
          <cell r="I15" t="str">
            <v>042-989-1121</v>
          </cell>
          <cell r="P15">
            <v>1</v>
          </cell>
        </row>
        <row r="16">
          <cell r="E16" t="str">
            <v>医療法人尚寿会　あさひ病院</v>
          </cell>
          <cell r="F16" t="str">
            <v>理事長　寶積　英彦</v>
          </cell>
          <cell r="G16" t="str">
            <v>350-1317</v>
          </cell>
          <cell r="H16" t="str">
            <v>狭山市大字水野592</v>
          </cell>
          <cell r="I16" t="str">
            <v>2957-1010</v>
          </cell>
          <cell r="M16">
            <v>76</v>
          </cell>
          <cell r="N16">
            <v>1</v>
          </cell>
          <cell r="P16">
            <v>2</v>
          </cell>
          <cell r="S16">
            <v>2</v>
          </cell>
        </row>
        <row r="17">
          <cell r="E17" t="str">
            <v>医療法人リウマチ謙恵会　あずまリウマチ・内科クリニック</v>
          </cell>
          <cell r="F17" t="str">
            <v>理事長　東　孝典</v>
          </cell>
          <cell r="G17" t="str">
            <v>350-1305</v>
          </cell>
          <cell r="H17" t="str">
            <v>狭山市入間川1-3-2　スカイテラス3Ｆ</v>
          </cell>
          <cell r="I17" t="str">
            <v>2900-1155</v>
          </cell>
          <cell r="J17">
            <v>22</v>
          </cell>
          <cell r="K17">
            <v>1</v>
          </cell>
          <cell r="L17">
            <v>1</v>
          </cell>
          <cell r="M17">
            <v>7</v>
          </cell>
          <cell r="P17">
            <v>2</v>
          </cell>
        </row>
        <row r="18">
          <cell r="E18" t="str">
            <v>荒井医院</v>
          </cell>
          <cell r="F18" t="str">
            <v>院長　荒井　雄樹</v>
          </cell>
          <cell r="G18" t="str">
            <v>358-0011</v>
          </cell>
          <cell r="H18" t="str">
            <v>入間市下藤沢８５６－１</v>
          </cell>
          <cell r="I18" t="str">
            <v>04-2966-8001</v>
          </cell>
          <cell r="P18">
            <v>4</v>
          </cell>
        </row>
        <row r="19">
          <cell r="E19" t="str">
            <v>医療法人社団コスモ会　あらいクリニック</v>
          </cell>
          <cell r="F19" t="str">
            <v>理事長　新井　勝</v>
          </cell>
          <cell r="G19" t="str">
            <v>368-0044</v>
          </cell>
          <cell r="H19" t="str">
            <v>秩父市本町1番18号</v>
          </cell>
          <cell r="I19" t="str">
            <v>0494-25-2711</v>
          </cell>
        </row>
        <row r="20">
          <cell r="E20" t="str">
            <v>医療法人健秀会　荒舩医院</v>
          </cell>
          <cell r="F20" t="str">
            <v>理事長　荒舩　丈一</v>
          </cell>
          <cell r="G20" t="str">
            <v>368-0072</v>
          </cell>
          <cell r="H20" t="str">
            <v>秩父郡横瀬町大字横瀬5850</v>
          </cell>
          <cell r="I20" t="str">
            <v>0494-24-0160</v>
          </cell>
          <cell r="M20">
            <v>1</v>
          </cell>
        </row>
        <row r="21">
          <cell r="E21" t="str">
            <v>医療法人社団彩葉会　安行メディカルクリニック</v>
          </cell>
          <cell r="F21" t="str">
            <v>理事長　宇田　治</v>
          </cell>
          <cell r="G21" t="str">
            <v>334-0051</v>
          </cell>
          <cell r="H21" t="str">
            <v>川口市安行藤八418</v>
          </cell>
          <cell r="I21" t="str">
            <v>048-291-3568</v>
          </cell>
          <cell r="M21">
            <v>1</v>
          </cell>
        </row>
        <row r="22">
          <cell r="E22" t="str">
            <v>医療法人　安斎医院</v>
          </cell>
          <cell r="F22" t="str">
            <v>理事長　安齋　雅夫</v>
          </cell>
          <cell r="G22" t="str">
            <v>350-1305</v>
          </cell>
          <cell r="H22" t="str">
            <v>狭山市入間川3-3-5</v>
          </cell>
          <cell r="I22" t="str">
            <v>04-2900-1155</v>
          </cell>
          <cell r="J22">
            <v>1</v>
          </cell>
        </row>
        <row r="23">
          <cell r="E23" t="str">
            <v>医療法人あんず会　杏クリニック</v>
          </cell>
          <cell r="F23" t="str">
            <v>理事長　鬼澤　信之</v>
          </cell>
          <cell r="G23" t="str">
            <v>350-1307</v>
          </cell>
          <cell r="H23" t="str">
            <v>狭山市祇園25番1号　第一はまビル3階</v>
          </cell>
          <cell r="I23" t="str">
            <v>2937-7053</v>
          </cell>
          <cell r="J23">
            <v>62</v>
          </cell>
          <cell r="K23">
            <v>5</v>
          </cell>
          <cell r="M23">
            <v>18</v>
          </cell>
        </row>
        <row r="24">
          <cell r="E24" t="str">
            <v>医療法人あんず会　あんず訪問診療クリニック</v>
          </cell>
          <cell r="F24" t="str">
            <v>理事長　鬼澤　信之</v>
          </cell>
          <cell r="G24" t="str">
            <v>350-1305</v>
          </cell>
          <cell r="H24" t="str">
            <v>狭山市入間川1‐7‐2　シティパル狭山202</v>
          </cell>
          <cell r="I24" t="str">
            <v>04-2937-7053</v>
          </cell>
        </row>
        <row r="25">
          <cell r="E25" t="str">
            <v>医療法人社団　安藤医院</v>
          </cell>
          <cell r="F25" t="str">
            <v>理事長　安藤　総一郎</v>
          </cell>
          <cell r="G25" t="str">
            <v>356-0031</v>
          </cell>
          <cell r="H25" t="str">
            <v>ふじみ野市福岡中央1-7-17</v>
          </cell>
          <cell r="I25" t="str">
            <v>049-261-0634</v>
          </cell>
        </row>
        <row r="26">
          <cell r="E26" t="str">
            <v>医療法人基信会　池畑クリニック</v>
          </cell>
          <cell r="F26" t="str">
            <v>理事長　池畑　信正</v>
          </cell>
          <cell r="G26" t="str">
            <v>361-0072</v>
          </cell>
          <cell r="H26" t="str">
            <v>行田市宮本１６－１</v>
          </cell>
          <cell r="I26" t="str">
            <v>048-556-2295</v>
          </cell>
          <cell r="J26">
            <v>1</v>
          </cell>
        </row>
        <row r="27">
          <cell r="E27" t="str">
            <v>医療法人社団　誠弘会　池袋病院</v>
          </cell>
          <cell r="F27" t="str">
            <v>理事長　池袋　賢一</v>
          </cell>
          <cell r="G27" t="str">
            <v>350-1175</v>
          </cell>
          <cell r="H27" t="str">
            <v>川越市笠幡3724</v>
          </cell>
          <cell r="I27" t="str">
            <v>049-231-1552</v>
          </cell>
          <cell r="M27">
            <v>1</v>
          </cell>
        </row>
        <row r="28">
          <cell r="E28" t="str">
            <v>医療法人内科小児科　石川医院</v>
          </cell>
          <cell r="F28" t="str">
            <v>理事長　石川　亮</v>
          </cell>
          <cell r="G28" t="str">
            <v>356-0005</v>
          </cell>
          <cell r="H28" t="str">
            <v>ふじみ野市西2-1-1</v>
          </cell>
          <cell r="I28" t="str">
            <v>049-261-0603</v>
          </cell>
        </row>
        <row r="29">
          <cell r="E29" t="str">
            <v>稲本しげたクリニック</v>
          </cell>
          <cell r="F29" t="str">
            <v>稲本　芳春</v>
          </cell>
          <cell r="G29" t="str">
            <v>354-0021</v>
          </cell>
          <cell r="H29" t="str">
            <v>富士見市鶴馬2623-6　いるか共同住宅1Ｆ</v>
          </cell>
          <cell r="I29" t="str">
            <v>049-254-9081</v>
          </cell>
          <cell r="K29">
            <v>1</v>
          </cell>
        </row>
        <row r="30">
          <cell r="E30" t="str">
            <v>医療法人勇優雅会　犬竹医院</v>
          </cell>
          <cell r="F30" t="str">
            <v>院長　細谷　源</v>
          </cell>
          <cell r="G30" t="str">
            <v>350-0057</v>
          </cell>
          <cell r="H30" t="str">
            <v>川越市大手町4-3</v>
          </cell>
          <cell r="I30" t="str">
            <v>049-222-4141</v>
          </cell>
        </row>
        <row r="31">
          <cell r="E31" t="str">
            <v>一般社団法人川越市医師会　介護老人保健施設いぶき</v>
          </cell>
          <cell r="F31" t="str">
            <v>施設長　菅原　武仁</v>
          </cell>
          <cell r="G31" t="str">
            <v>350-0812</v>
          </cell>
          <cell r="H31" t="str">
            <v>川越市下小坂５０１－１</v>
          </cell>
          <cell r="I31" t="str">
            <v>049-233-6056</v>
          </cell>
        </row>
        <row r="32">
          <cell r="E32" t="str">
            <v>医療法人社団晴順会　今成医院</v>
          </cell>
          <cell r="F32" t="str">
            <v>理事長　今成　晴代</v>
          </cell>
          <cell r="G32" t="str">
            <v>348-0034</v>
          </cell>
          <cell r="H32" t="str">
            <v>羽生市下川崎818</v>
          </cell>
          <cell r="I32" t="str">
            <v>048-561-2317</v>
          </cell>
        </row>
        <row r="33">
          <cell r="E33" t="str">
            <v>いままき内科医院</v>
          </cell>
          <cell r="F33" t="str">
            <v>今牧　啓二</v>
          </cell>
          <cell r="J33">
            <v>1</v>
          </cell>
        </row>
        <row r="34">
          <cell r="E34" t="str">
            <v>イムス富士見総合病院</v>
          </cell>
          <cell r="F34" t="str">
            <v>理事長　中村　哲也</v>
          </cell>
          <cell r="G34" t="str">
            <v>354-0021</v>
          </cell>
          <cell r="H34" t="str">
            <v>富士見市鶴馬1967-1</v>
          </cell>
          <cell r="I34" t="str">
            <v>049-251-3060</v>
          </cell>
          <cell r="J34">
            <v>1</v>
          </cell>
          <cell r="P34">
            <v>1</v>
          </cell>
        </row>
        <row r="35">
          <cell r="E35" t="str">
            <v>医療法人社団明芳会　イムス三芳総合病院</v>
          </cell>
          <cell r="F35" t="str">
            <v>理事長　中村　哲也</v>
          </cell>
          <cell r="G35" t="str">
            <v>354-0041</v>
          </cell>
          <cell r="H35" t="str">
            <v>入間郡三芳町藤久保974-3</v>
          </cell>
          <cell r="I35" t="str">
            <v>049-258-2323</v>
          </cell>
          <cell r="J35">
            <v>5</v>
          </cell>
          <cell r="M35">
            <v>1</v>
          </cell>
          <cell r="P35">
            <v>2</v>
          </cell>
        </row>
        <row r="36">
          <cell r="E36" t="str">
            <v>社会医療法人　入間川病院</v>
          </cell>
          <cell r="F36" t="str">
            <v>理事長　風間　浩美</v>
          </cell>
          <cell r="G36" t="str">
            <v>350-1307</v>
          </cell>
          <cell r="H36" t="str">
            <v>狭山市祇園17-2</v>
          </cell>
          <cell r="I36" t="str">
            <v>2958-6111</v>
          </cell>
          <cell r="M36">
            <v>54</v>
          </cell>
          <cell r="P36">
            <v>23</v>
          </cell>
          <cell r="S36">
            <v>10</v>
          </cell>
        </row>
        <row r="37">
          <cell r="E37" t="str">
            <v>医療法人社団仁友会　入間台クリニック</v>
          </cell>
          <cell r="F37" t="str">
            <v>理事長　金子　敬子</v>
          </cell>
          <cell r="G37" t="str">
            <v>358-0031</v>
          </cell>
          <cell r="H37" t="str">
            <v>入間市新久８１６</v>
          </cell>
          <cell r="I37" t="str">
            <v>04-2936-5055</v>
          </cell>
          <cell r="J37">
            <v>3</v>
          </cell>
          <cell r="M37">
            <v>1</v>
          </cell>
        </row>
        <row r="38">
          <cell r="E38" t="str">
            <v>医療法人永仁会　入間ハート病院</v>
          </cell>
          <cell r="F38" t="str">
            <v>理事長　永田　雅良</v>
          </cell>
          <cell r="G38" t="str">
            <v>358-0026</v>
          </cell>
          <cell r="H38" t="str">
            <v>入間市小谷田1258-1</v>
          </cell>
          <cell r="I38" t="str">
            <v>2934-5050</v>
          </cell>
          <cell r="J38">
            <v>11</v>
          </cell>
          <cell r="M38">
            <v>15</v>
          </cell>
          <cell r="P38">
            <v>2</v>
          </cell>
        </row>
        <row r="39">
          <cell r="E39" t="str">
            <v>岩堀クリニック</v>
          </cell>
          <cell r="F39" t="str">
            <v>医師　岩堀　泰基</v>
          </cell>
          <cell r="G39" t="str">
            <v>350-1316</v>
          </cell>
          <cell r="H39" t="str">
            <v>狭山市南入曽554-1　　2Ｆ</v>
          </cell>
          <cell r="I39" t="str">
            <v>2999-6150</v>
          </cell>
        </row>
        <row r="40">
          <cell r="E40" t="str">
            <v>医療法人社団行徳会　ういずクリニック大宮</v>
          </cell>
          <cell r="F40" t="str">
            <v>理事長　坂本　長逸</v>
          </cell>
          <cell r="G40" t="str">
            <v>331-0822</v>
          </cell>
          <cell r="H40" t="str">
            <v>さいたま市北区奈良町32-6</v>
          </cell>
          <cell r="I40" t="str">
            <v>048-662-8100</v>
          </cell>
        </row>
        <row r="41">
          <cell r="E41" t="str">
            <v>医療法人社団誠心会　内田ハートクリニック</v>
          </cell>
          <cell r="F41" t="str">
            <v>理事長　内田　理</v>
          </cell>
          <cell r="G41" t="str">
            <v>366-0041</v>
          </cell>
          <cell r="H41" t="str">
            <v>深谷市東方町2-15-6</v>
          </cell>
          <cell r="I41" t="str">
            <v>048-574-0040</v>
          </cell>
        </row>
        <row r="42">
          <cell r="E42" t="str">
            <v>医療法人社団積善会　ウメヅ医院</v>
          </cell>
          <cell r="F42" t="str">
            <v>梅津　清明</v>
          </cell>
          <cell r="G42" t="str">
            <v>332-0034</v>
          </cell>
          <cell r="H42" t="str">
            <v>川口市並木3-9-7</v>
          </cell>
          <cell r="I42" t="str">
            <v>048-253-5255</v>
          </cell>
        </row>
        <row r="43">
          <cell r="E43" t="str">
            <v>医療法人白翔会　浦和神経サナトリウム</v>
          </cell>
          <cell r="F43" t="str">
            <v>理事長　菊池　章</v>
          </cell>
          <cell r="G43" t="str">
            <v>336-0041</v>
          </cell>
          <cell r="H43" t="str">
            <v>さいたま市南区広ヶ谷戸301-1</v>
          </cell>
          <cell r="I43" t="str">
            <v>048-873-3115</v>
          </cell>
        </row>
        <row r="44">
          <cell r="E44" t="str">
            <v>駅ビル医院　「せんげん台」</v>
          </cell>
          <cell r="F44" t="str">
            <v>医師　井上　健</v>
          </cell>
          <cell r="G44" t="str">
            <v>343-0041</v>
          </cell>
          <cell r="H44" t="str">
            <v>越谷市千間台西1-67</v>
          </cell>
          <cell r="I44" t="str">
            <v>048-978-1113</v>
          </cell>
        </row>
        <row r="45">
          <cell r="E45" t="str">
            <v>医療法人社団広博会　遠藤医院</v>
          </cell>
          <cell r="F45" t="str">
            <v>理事長　遠藤　一博</v>
          </cell>
          <cell r="G45" t="str">
            <v>350-1334</v>
          </cell>
          <cell r="H45" t="str">
            <v>狭山市狭山21-44</v>
          </cell>
          <cell r="I45" t="str">
            <v>04-2952-2296</v>
          </cell>
          <cell r="J45">
            <v>4</v>
          </cell>
        </row>
        <row r="46">
          <cell r="E46" t="str">
            <v>医療生協さいたま生活協同組合　大井協同診療所</v>
          </cell>
          <cell r="F46" t="str">
            <v>理事長　雪田　慎二</v>
          </cell>
          <cell r="G46" t="str">
            <v>356-0050</v>
          </cell>
          <cell r="H46" t="str">
            <v>ふじみ野市ふじみ野1-1-15</v>
          </cell>
          <cell r="I46" t="str">
            <v>349-267-1101</v>
          </cell>
          <cell r="J46">
            <v>1</v>
          </cell>
          <cell r="M46">
            <v>1</v>
          </cell>
        </row>
        <row r="47">
          <cell r="E47" t="str">
            <v>オーク内科クリニック</v>
          </cell>
          <cell r="F47" t="str">
            <v>柏村　琢也</v>
          </cell>
          <cell r="G47" t="str">
            <v>354-0035</v>
          </cell>
          <cell r="H47" t="str">
            <v>富士見市ふじみ野西1-25-1ウィンベル1Ｆ</v>
          </cell>
          <cell r="I47" t="str">
            <v>049-256-0011</v>
          </cell>
          <cell r="J47">
            <v>1</v>
          </cell>
        </row>
        <row r="48">
          <cell r="E48" t="str">
            <v>太田医院</v>
          </cell>
          <cell r="F48" t="str">
            <v>太田　眞夫</v>
          </cell>
          <cell r="G48" t="str">
            <v>358-0003</v>
          </cell>
          <cell r="H48" t="str">
            <v>入間市豊岡1-8-26</v>
          </cell>
          <cell r="I48" t="str">
            <v>2962-2606</v>
          </cell>
          <cell r="J48">
            <v>2</v>
          </cell>
          <cell r="P48">
            <v>2</v>
          </cell>
        </row>
        <row r="49">
          <cell r="E49" t="str">
            <v>医療法人社団　おおたきクリニック</v>
          </cell>
          <cell r="F49" t="str">
            <v>理事長　大瀧　和彦</v>
          </cell>
          <cell r="G49" t="str">
            <v>335-0026</v>
          </cell>
          <cell r="H49" t="str">
            <v>戸田市新曽2-3-18</v>
          </cell>
          <cell r="I49" t="str">
            <v>048-434-6000</v>
          </cell>
        </row>
        <row r="50">
          <cell r="E50" t="str">
            <v>医療法人みやび会　おおつ整形外科　</v>
          </cell>
          <cell r="F50" t="str">
            <v>大津　雅一</v>
          </cell>
          <cell r="G50" t="str">
            <v>344-0067</v>
          </cell>
          <cell r="H50" t="str">
            <v>春日部市中央2-17-10　昭和ビル3F</v>
          </cell>
          <cell r="I50" t="str">
            <v>048-797-5802</v>
          </cell>
        </row>
        <row r="51">
          <cell r="E51" t="str">
            <v>医療法人社団輔正会　岡村記念クリニック</v>
          </cell>
          <cell r="F51" t="str">
            <v>理事長　岡村　維摩</v>
          </cell>
          <cell r="G51" t="str">
            <v>350-1245</v>
          </cell>
          <cell r="H51" t="str">
            <v>日高市栗坪230－1</v>
          </cell>
          <cell r="I51" t="str">
            <v>042-986-1110</v>
          </cell>
          <cell r="M51">
            <v>1</v>
          </cell>
        </row>
        <row r="52">
          <cell r="E52" t="str">
            <v>医療法人仁知会　小川医院</v>
          </cell>
          <cell r="F52" t="str">
            <v>理事長　小川　晃男</v>
          </cell>
          <cell r="G52" t="str">
            <v>357-0021</v>
          </cell>
          <cell r="H52" t="str">
            <v>飯能市双柳６８９番地１</v>
          </cell>
          <cell r="I52" t="str">
            <v>042-972-0600</v>
          </cell>
        </row>
        <row r="53">
          <cell r="E53" t="str">
            <v>医療法人社団宏仁会　小川病院</v>
          </cell>
          <cell r="F53" t="str">
            <v>理事長　北川　宏</v>
          </cell>
          <cell r="G53" t="str">
            <v>355-0317</v>
          </cell>
          <cell r="H53" t="str">
            <v>比企郡小川町原川205</v>
          </cell>
          <cell r="I53" t="str">
            <v>0493-73-2750</v>
          </cell>
        </row>
        <row r="54">
          <cell r="E54" t="str">
            <v>荻原医院</v>
          </cell>
          <cell r="F54" t="str">
            <v>石郷岡　聡</v>
          </cell>
          <cell r="G54" t="str">
            <v>368-0072</v>
          </cell>
          <cell r="H54" t="str">
            <v>秩父郡横瀬町4346</v>
          </cell>
          <cell r="I54" t="str">
            <v>0494-23-3311</v>
          </cell>
        </row>
        <row r="55">
          <cell r="E55" t="str">
            <v>小熊クリニック</v>
          </cell>
          <cell r="F55" t="str">
            <v>小熊　英俊</v>
          </cell>
          <cell r="G55" t="str">
            <v>352-0034</v>
          </cell>
          <cell r="H55" t="str">
            <v>新座市野寺2-20-18</v>
          </cell>
          <cell r="I55" t="str">
            <v>042-471-5098</v>
          </cell>
        </row>
        <row r="56">
          <cell r="E56" t="str">
            <v>医療法人社団　尾崎内科クリニック</v>
          </cell>
          <cell r="F56" t="str">
            <v>理事長　尾崎　隆彦</v>
          </cell>
          <cell r="G56" t="str">
            <v>362-0804</v>
          </cell>
          <cell r="H56" t="str">
            <v>北足立郡伊奈町本町1-289-1</v>
          </cell>
          <cell r="I56" t="str">
            <v>048-720-1701</v>
          </cell>
        </row>
        <row r="57">
          <cell r="E57" t="str">
            <v>医療法人直心会　帯津三敬病院</v>
          </cell>
          <cell r="F57" t="str">
            <v>理事長　増田　俊和</v>
          </cell>
          <cell r="G57" t="str">
            <v>350-0021</v>
          </cell>
          <cell r="H57" t="str">
            <v>川越市大字大中居５４５</v>
          </cell>
          <cell r="I57" t="str">
            <v>049-235-1981</v>
          </cell>
          <cell r="J57">
            <v>1</v>
          </cell>
        </row>
        <row r="58">
          <cell r="E58" t="str">
            <v>柿田医院</v>
          </cell>
          <cell r="F58" t="str">
            <v>医師　柿田　紀夫</v>
          </cell>
          <cell r="G58" t="str">
            <v>335-0002</v>
          </cell>
          <cell r="H58" t="str">
            <v>蕨市塚越2-6-7</v>
          </cell>
          <cell r="I58" t="str">
            <v>048-447-2827</v>
          </cell>
        </row>
        <row r="59">
          <cell r="E59" t="str">
            <v>医療法人高友会　笠幡病院</v>
          </cell>
          <cell r="F59" t="str">
            <v>理事長　浪川　浩明</v>
          </cell>
          <cell r="G59" t="str">
            <v>350-1175</v>
          </cell>
          <cell r="H59" t="str">
            <v>川越市笠幡4955-1</v>
          </cell>
          <cell r="I59" t="str">
            <v>049-232-1231</v>
          </cell>
        </row>
        <row r="60">
          <cell r="E60" t="str">
            <v>医療法人社団　柏原診療所</v>
          </cell>
          <cell r="F60" t="str">
            <v>理事長　大島　耕史</v>
          </cell>
          <cell r="G60" t="str">
            <v>350-1335</v>
          </cell>
          <cell r="H60" t="str">
            <v>狭山市柏原3161-354　柏原ニュータウン44-1</v>
          </cell>
          <cell r="I60" t="str">
            <v>04-2953-2881</v>
          </cell>
        </row>
        <row r="61">
          <cell r="E61" t="str">
            <v>医療法人財団明理会　春日部中央総合病院</v>
          </cell>
          <cell r="F61" t="str">
            <v>理事長　中村　哲也</v>
          </cell>
          <cell r="G61" t="str">
            <v>344-0063</v>
          </cell>
          <cell r="H61" t="str">
            <v>春日部市緑町5-9-4</v>
          </cell>
          <cell r="I61" t="str">
            <v>048-736-1221</v>
          </cell>
        </row>
        <row r="62">
          <cell r="E62" t="str">
            <v>医療法人真正会　霞ヶ関南病院</v>
          </cell>
          <cell r="F62" t="str">
            <v>理事長　齊藤　正身</v>
          </cell>
          <cell r="G62" t="str">
            <v>350-1173</v>
          </cell>
          <cell r="H62" t="str">
            <v>川越市安比奈新田283-1</v>
          </cell>
          <cell r="I62" t="str">
            <v>049-232-1313</v>
          </cell>
          <cell r="M62">
            <v>2</v>
          </cell>
        </row>
        <row r="63">
          <cell r="E63" t="str">
            <v>かたぎりクリニック</v>
          </cell>
          <cell r="F63" t="str">
            <v>院長　片桐　順和</v>
          </cell>
          <cell r="G63" t="str">
            <v>358-0023</v>
          </cell>
          <cell r="H63" t="str">
            <v>入間市扇台4-7-15</v>
          </cell>
          <cell r="I63" t="str">
            <v>2990-8774</v>
          </cell>
          <cell r="J63">
            <v>3</v>
          </cell>
        </row>
        <row r="64">
          <cell r="E64" t="str">
            <v>医療法人社団　健慈会　金子医院</v>
          </cell>
          <cell r="F64" t="str">
            <v>理事長　金子　健二</v>
          </cell>
          <cell r="G64" t="str">
            <v>335-0004</v>
          </cell>
          <cell r="H64" t="str">
            <v>蕨市中央4-13-2</v>
          </cell>
          <cell r="I64" t="str">
            <v>048-431-2071</v>
          </cell>
        </row>
        <row r="65">
          <cell r="E65" t="str">
            <v>医療法人　金子病院</v>
          </cell>
          <cell r="F65" t="str">
            <v>理事長　金子　信之</v>
          </cell>
          <cell r="G65" t="str">
            <v>358-0031</v>
          </cell>
          <cell r="H65" t="str">
            <v>入間市新久680</v>
          </cell>
          <cell r="I65" t="str">
            <v>2962-2204</v>
          </cell>
          <cell r="J65">
            <v>1</v>
          </cell>
        </row>
        <row r="66">
          <cell r="E66" t="str">
            <v>医療法人社団昌静会　さやま産婦人科</v>
          </cell>
          <cell r="F66" t="str">
            <v>理事長　金村　良治</v>
          </cell>
          <cell r="G66" t="str">
            <v>350-1316</v>
          </cell>
          <cell r="H66" t="str">
            <v>狭山市南入曽３３５－１</v>
          </cell>
          <cell r="I66" t="str">
            <v>04-2950-4103</v>
          </cell>
          <cell r="M66">
            <v>1</v>
          </cell>
          <cell r="P66">
            <v>1</v>
          </cell>
        </row>
        <row r="67">
          <cell r="E67" t="str">
            <v>医療法人成和会　叶澤医院</v>
          </cell>
          <cell r="F67" t="str">
            <v>理事長　叶澤　聡</v>
          </cell>
          <cell r="G67" t="str">
            <v>356-0043</v>
          </cell>
          <cell r="H67" t="str">
            <v>ふじみ野市緑ヶ丘2-11-1</v>
          </cell>
          <cell r="I67" t="str">
            <v>049-262-3050</v>
          </cell>
        </row>
        <row r="68">
          <cell r="E68" t="str">
            <v>介護老人保健施設カノープス・羽生</v>
          </cell>
          <cell r="F68" t="str">
            <v>施設長　鈴木　公明　</v>
          </cell>
          <cell r="G68" t="str">
            <v>348-0051</v>
          </cell>
          <cell r="H68" t="str">
            <v>羽生市本川俣1305</v>
          </cell>
          <cell r="I68" t="str">
            <v>048-563-3322</v>
          </cell>
        </row>
        <row r="69">
          <cell r="E69" t="str">
            <v>かまた内科クリニック</v>
          </cell>
          <cell r="F69" t="str">
            <v>院長　鎌田　昌和</v>
          </cell>
          <cell r="G69" t="str">
            <v>353-0004</v>
          </cell>
          <cell r="H69" t="str">
            <v>志木市本町4-11-15　第二高橋ビル２Ｆ</v>
          </cell>
          <cell r="I69" t="str">
            <v>048-472-7070</v>
          </cell>
        </row>
        <row r="70">
          <cell r="E70" t="str">
            <v>医療法人誠壽会　上福岡総合病院</v>
          </cell>
          <cell r="F70" t="str">
            <v>病院長　井上　達夫</v>
          </cell>
          <cell r="G70" t="str">
            <v>356-0011</v>
          </cell>
          <cell r="H70" t="str">
            <v>ふじみ野市福岡931</v>
          </cell>
          <cell r="I70" t="str">
            <v>049-266-0111</v>
          </cell>
          <cell r="P70">
            <v>1</v>
          </cell>
        </row>
        <row r="71">
          <cell r="E71" t="str">
            <v>唐沢内科</v>
          </cell>
          <cell r="F71" t="str">
            <v>唐沢　正明</v>
          </cell>
          <cell r="G71" t="str">
            <v>350-1316</v>
          </cell>
          <cell r="H71" t="str">
            <v>狭山市南入曽340-1</v>
          </cell>
          <cell r="I71" t="str">
            <v>2959-0161</v>
          </cell>
        </row>
        <row r="72">
          <cell r="E72" t="str">
            <v>医療法人瑞穂会　川越リハビリテーション病院</v>
          </cell>
          <cell r="F72" t="str">
            <v>院長　清水　昭</v>
          </cell>
          <cell r="G72" t="str">
            <v>350-0062</v>
          </cell>
          <cell r="H72" t="str">
            <v>川越市中台元町１－９－１２</v>
          </cell>
          <cell r="I72" t="str">
            <v>049-245-3555</v>
          </cell>
          <cell r="J72">
            <v>1</v>
          </cell>
        </row>
        <row r="73">
          <cell r="E73" t="str">
            <v>医療法人啓仁会　川島クリニック</v>
          </cell>
          <cell r="F73" t="str">
            <v>院長　髙田　晋</v>
          </cell>
          <cell r="G73" t="str">
            <v>350-0100</v>
          </cell>
          <cell r="H73" t="str">
            <v>比企郡川島町大字伊草９６－１</v>
          </cell>
          <cell r="I73" t="str">
            <v>049-297-8783</v>
          </cell>
        </row>
        <row r="74">
          <cell r="E74" t="str">
            <v>医療法人恵雄会　川鶴クリニック</v>
          </cell>
          <cell r="F74" t="str">
            <v>理事長　相原　吉雄</v>
          </cell>
          <cell r="G74" t="str">
            <v>350-0804</v>
          </cell>
          <cell r="H74" t="str">
            <v>川越市下広谷1113</v>
          </cell>
          <cell r="I74" t="str">
            <v>049-233-9133</v>
          </cell>
          <cell r="J74">
            <v>2</v>
          </cell>
          <cell r="M74">
            <v>6</v>
          </cell>
          <cell r="P74">
            <v>4</v>
          </cell>
        </row>
        <row r="75">
          <cell r="E75" t="str">
            <v>医療法人明吾会　北川越クリニック</v>
          </cell>
          <cell r="F75" t="str">
            <v>理事長　伊倉　勝男</v>
          </cell>
          <cell r="G75" t="str">
            <v>350-0804</v>
          </cell>
          <cell r="H75" t="str">
            <v>川越市広谷527-1</v>
          </cell>
          <cell r="I75" t="str">
            <v>049-234-1161</v>
          </cell>
          <cell r="J75">
            <v>1</v>
          </cell>
        </row>
        <row r="76">
          <cell r="E76" t="str">
            <v>医療法人昭仁会　北野病院</v>
          </cell>
          <cell r="F76" t="str">
            <v>理事長　山下　重雄</v>
          </cell>
          <cell r="G76" t="str">
            <v>352-0003</v>
          </cell>
          <cell r="H76" t="str">
            <v>新座市北野2-14-8</v>
          </cell>
          <cell r="I76" t="str">
            <v>048-481-1621</v>
          </cell>
          <cell r="M76">
            <v>1</v>
          </cell>
          <cell r="P76">
            <v>2</v>
          </cell>
        </row>
        <row r="77">
          <cell r="E77" t="str">
            <v>社会医療法人壮幸会　行田総合病院</v>
          </cell>
          <cell r="F77" t="str">
            <v>理事長　川嶋　賢司</v>
          </cell>
          <cell r="G77" t="str">
            <v>361-0056</v>
          </cell>
          <cell r="H77" t="str">
            <v>行田市持田376</v>
          </cell>
          <cell r="I77" t="str">
            <v>048-552-1111</v>
          </cell>
        </row>
        <row r="78">
          <cell r="E78" t="str">
            <v>医療法人社団圭仁会　ぎんなんクリニック</v>
          </cell>
          <cell r="F78" t="str">
            <v>理事長　染村　圭一</v>
          </cell>
          <cell r="G78" t="str">
            <v>350-1305</v>
          </cell>
          <cell r="H78" t="str">
            <v>狭山市入間川2-6-22　第2甲田ビル3Ｆ</v>
          </cell>
          <cell r="I78" t="str">
            <v>2955-1858</v>
          </cell>
          <cell r="J78">
            <v>1</v>
          </cell>
          <cell r="M78">
            <v>4</v>
          </cell>
        </row>
        <row r="79">
          <cell r="E79" t="str">
            <v>久喜在宅クリニック</v>
          </cell>
          <cell r="F79" t="str">
            <v>院長　熊懐　真吾</v>
          </cell>
          <cell r="G79" t="str">
            <v>346-0007</v>
          </cell>
          <cell r="H79" t="str">
            <v>久喜市久喜北1-12-10</v>
          </cell>
          <cell r="I79" t="str">
            <v>0480-38-6788</v>
          </cell>
        </row>
        <row r="80">
          <cell r="E80" t="str">
            <v>医療法人草仁会　久喜メディカルクリニック</v>
          </cell>
          <cell r="F80" t="str">
            <v>理事長　早瀬　仁滋</v>
          </cell>
          <cell r="G80" t="str">
            <v>346-0022</v>
          </cell>
          <cell r="H80" t="str">
            <v>久喜市下早見1183-1</v>
          </cell>
          <cell r="I80" t="str">
            <v>048-025-6555</v>
          </cell>
          <cell r="J80">
            <v>1</v>
          </cell>
        </row>
        <row r="81">
          <cell r="E81" t="str">
            <v>医療法人社団東光会　介護老人保健施設　グリーンビレッジ蕨</v>
          </cell>
          <cell r="F81" t="str">
            <v>施設長　吉田　紘一</v>
          </cell>
          <cell r="G81" t="str">
            <v>335-0001</v>
          </cell>
          <cell r="H81" t="str">
            <v>蕨市北町5-13-6</v>
          </cell>
          <cell r="I81" t="str">
            <v>048-443-5001</v>
          </cell>
        </row>
        <row r="82">
          <cell r="E82" t="str">
            <v>医療法人ソレイユ　くりはら内科クリニック</v>
          </cell>
          <cell r="F82" t="str">
            <v>理事長　青木　宏</v>
          </cell>
          <cell r="G82" t="str">
            <v>352-0035</v>
          </cell>
          <cell r="H82" t="str">
            <v>新座市栗原3-10-22</v>
          </cell>
          <cell r="I82" t="str">
            <v>042-438-6606</v>
          </cell>
        </row>
        <row r="83">
          <cell r="E83" t="str">
            <v>くろだ内科クリニック</v>
          </cell>
          <cell r="F83" t="str">
            <v>院長　黒田　直樹</v>
          </cell>
          <cell r="G83" t="str">
            <v>351-0023</v>
          </cell>
          <cell r="H83" t="str">
            <v>朝霞市溝沼760</v>
          </cell>
          <cell r="I83" t="str">
            <v>048-450-7711</v>
          </cell>
        </row>
        <row r="84">
          <cell r="E84" t="str">
            <v>医療法人社団友健会　元気クリニック上福岡</v>
          </cell>
          <cell r="F84" t="str">
            <v>理事長　小林　克行</v>
          </cell>
          <cell r="G84" t="str">
            <v>356-0004</v>
          </cell>
          <cell r="H84" t="str">
            <v>ふじみ野市上福岡１－１４－４６</v>
          </cell>
          <cell r="I84" t="str">
            <v>049-256-8088</v>
          </cell>
          <cell r="M84">
            <v>7</v>
          </cell>
        </row>
        <row r="85">
          <cell r="E85" t="str">
            <v>医療法人社団尽徳会　県西在宅クリニック久喜駅前</v>
          </cell>
          <cell r="F85" t="str">
            <v>理事長　岩本　将人</v>
          </cell>
          <cell r="G85" t="str">
            <v>346-0016</v>
          </cell>
          <cell r="H85" t="str">
            <v>久喜市久喜東２－３５－５</v>
          </cell>
          <cell r="I85" t="str">
            <v>0480-53-6738</v>
          </cell>
          <cell r="M85">
            <v>2</v>
          </cell>
        </row>
        <row r="86">
          <cell r="E86" t="str">
            <v>医療法人　康正会総合クリニック</v>
          </cell>
          <cell r="F86" t="str">
            <v>小原　康史</v>
          </cell>
          <cell r="G86" t="str">
            <v>350-0822</v>
          </cell>
          <cell r="H86" t="str">
            <v>川越市山田375番地１</v>
          </cell>
          <cell r="I86" t="str">
            <v>049-224-2711</v>
          </cell>
          <cell r="J86">
            <v>1</v>
          </cell>
          <cell r="S86">
            <v>1</v>
          </cell>
        </row>
        <row r="87">
          <cell r="E87" t="str">
            <v>医療法人　こうの医院</v>
          </cell>
          <cell r="F87" t="str">
            <v>理事長　河野　知久</v>
          </cell>
          <cell r="G87" t="str">
            <v>354-0044</v>
          </cell>
          <cell r="H87" t="str">
            <v>入間郡三芳町北永井694-5</v>
          </cell>
          <cell r="I87" t="str">
            <v>049-257-8187</v>
          </cell>
          <cell r="J87">
            <v>4</v>
          </cell>
          <cell r="M87">
            <v>2</v>
          </cell>
        </row>
        <row r="88">
          <cell r="E88" t="str">
            <v>医療法人社団鴻愛会　こうのす共生病院</v>
          </cell>
          <cell r="F88" t="str">
            <v>病院長　樫山　浩</v>
          </cell>
          <cell r="G88" t="str">
            <v>365-0038</v>
          </cell>
          <cell r="H88" t="str">
            <v>鴻巣市本町６－５－１８</v>
          </cell>
          <cell r="I88" t="str">
            <v>048-541-1131</v>
          </cell>
        </row>
        <row r="89">
          <cell r="E89" t="str">
            <v>医療法人賢佑会　河野整形外科内科クリニック</v>
          </cell>
          <cell r="F89" t="str">
            <v>河野　喜男</v>
          </cell>
          <cell r="G89" t="str">
            <v>355-0004</v>
          </cell>
          <cell r="H89" t="str">
            <v>東松山市沢口町8-6</v>
          </cell>
          <cell r="I89" t="str">
            <v>0493-22-8331</v>
          </cell>
          <cell r="J89">
            <v>1</v>
          </cell>
        </row>
        <row r="90">
          <cell r="E90" t="str">
            <v>医療法人社団　厚友クリニック</v>
          </cell>
          <cell r="F90" t="str">
            <v>院長　星原　政吉</v>
          </cell>
          <cell r="G90" t="str">
            <v>350-2201</v>
          </cell>
          <cell r="H90" t="str">
            <v>鶴ヶ島市五味ヶ谷230-7</v>
          </cell>
          <cell r="I90" t="str">
            <v>049-272-3903</v>
          </cell>
          <cell r="J90">
            <v>2</v>
          </cell>
          <cell r="M90">
            <v>16</v>
          </cell>
        </row>
        <row r="91">
          <cell r="E91" t="str">
            <v>医療法人社団全仁会　越谷北病院</v>
          </cell>
          <cell r="F91" t="str">
            <v>理事長　大坪　公子</v>
          </cell>
          <cell r="G91" t="str">
            <v>343-0041</v>
          </cell>
          <cell r="H91" t="str">
            <v>越谷市千間台西2-4-6</v>
          </cell>
          <cell r="I91" t="str">
            <v>048-979-2000</v>
          </cell>
        </row>
        <row r="92">
          <cell r="E92" t="str">
            <v>医療法人社団協友会　越谷誠和病院</v>
          </cell>
          <cell r="F92" t="str">
            <v>理事長　平岡　邦彦</v>
          </cell>
          <cell r="G92" t="str">
            <v>343-0856</v>
          </cell>
          <cell r="H92" t="str">
            <v>越谷市谷中町4-25-5</v>
          </cell>
          <cell r="I92" t="str">
            <v>048-966-2711</v>
          </cell>
          <cell r="J92">
            <v>1</v>
          </cell>
        </row>
        <row r="93">
          <cell r="E93" t="str">
            <v>小林医院</v>
          </cell>
          <cell r="F93" t="str">
            <v>院長　小林　厚生</v>
          </cell>
          <cell r="G93" t="str">
            <v>360-0162</v>
          </cell>
          <cell r="H93" t="str">
            <v>熊谷市村岡535-1</v>
          </cell>
          <cell r="I93" t="str">
            <v>048-536-8888</v>
          </cell>
          <cell r="J93">
            <v>1</v>
          </cell>
        </row>
        <row r="94">
          <cell r="E94" t="str">
            <v>医療法人一晃会　小林病院</v>
          </cell>
          <cell r="F94" t="str">
            <v>理事長　小林　良樹</v>
          </cell>
          <cell r="G94" t="str">
            <v>358-0014</v>
          </cell>
          <cell r="H94" t="str">
            <v>入間市宮寺2417</v>
          </cell>
          <cell r="I94" t="str">
            <v>2934-5121</v>
          </cell>
          <cell r="J94">
            <v>55</v>
          </cell>
          <cell r="M94">
            <v>28</v>
          </cell>
          <cell r="P94">
            <v>23</v>
          </cell>
        </row>
        <row r="95">
          <cell r="E95" t="str">
            <v>医療法人徳明会　小室クリニック</v>
          </cell>
          <cell r="F95" t="str">
            <v>理事長　小室　舜一</v>
          </cell>
          <cell r="G95" t="str">
            <v>357-0033</v>
          </cell>
          <cell r="H95" t="str">
            <v>飯能市八幡町2-3</v>
          </cell>
          <cell r="I95" t="str">
            <v>042-972-3061</v>
          </cell>
          <cell r="M95">
            <v>2</v>
          </cell>
        </row>
        <row r="96">
          <cell r="E96" t="str">
            <v>医療法人社団三松会　さいぐさクリニック</v>
          </cell>
          <cell r="F96" t="str">
            <v>理事長　三枝　欣也</v>
          </cell>
          <cell r="G96" t="str">
            <v>352-0055</v>
          </cell>
          <cell r="H96" t="str">
            <v>川口市大字安行小山４８７－５</v>
          </cell>
          <cell r="I96" t="str">
            <v>048-290-7171</v>
          </cell>
          <cell r="J96">
            <v>1</v>
          </cell>
        </row>
        <row r="97">
          <cell r="E97" t="str">
            <v>埼玉医科大学病院</v>
          </cell>
          <cell r="F97" t="str">
            <v>病院長　織田　弘美</v>
          </cell>
          <cell r="G97" t="str">
            <v>350-0451</v>
          </cell>
          <cell r="H97" t="str">
            <v>入間郡毛呂山町大字毛呂本郷38</v>
          </cell>
          <cell r="I97" t="str">
            <v>049-276-1457</v>
          </cell>
        </row>
        <row r="98">
          <cell r="E98" t="str">
            <v>医療法人一成会　さいたま記念病院</v>
          </cell>
          <cell r="F98" t="str">
            <v>院長　遠藤　真弘</v>
          </cell>
          <cell r="G98" t="str">
            <v>337-0012</v>
          </cell>
          <cell r="H98" t="str">
            <v>さいたま市見沼区東宮下字西196</v>
          </cell>
          <cell r="I98" t="str">
            <v>048－686-3111</v>
          </cell>
        </row>
        <row r="99">
          <cell r="E99" t="str">
            <v>医療法人仁和会　埼玉江南病院</v>
          </cell>
          <cell r="F99" t="str">
            <v>理事長　高橋　三郎</v>
          </cell>
          <cell r="G99" t="str">
            <v>360-0114</v>
          </cell>
          <cell r="H99" t="str">
            <v>熊谷市江南中央2-7-2.</v>
          </cell>
          <cell r="I99" t="str">
            <v>048-536-1366</v>
          </cell>
        </row>
        <row r="100">
          <cell r="E100" t="str">
            <v>医療法人昭友会　埼玉森林病院</v>
          </cell>
          <cell r="F100" t="str">
            <v>院長　磯野　浩</v>
          </cell>
          <cell r="G100" t="str">
            <v>355-0807</v>
          </cell>
          <cell r="H100" t="str">
            <v>比企郡滑川町和泉704</v>
          </cell>
          <cell r="I100" t="str">
            <v>0493-56-3191</v>
          </cell>
          <cell r="J100">
            <v>1</v>
          </cell>
          <cell r="M100">
            <v>1</v>
          </cell>
        </row>
        <row r="101">
          <cell r="E101" t="str">
            <v>社会福祉法人シナプス　埼玉精神神経センター</v>
          </cell>
          <cell r="F101" t="str">
            <v>理事長　丸木　雄一</v>
          </cell>
          <cell r="G101" t="str">
            <v>338-8577</v>
          </cell>
          <cell r="H101" t="str">
            <v>さいたま市中央区本町東6-11-1</v>
          </cell>
          <cell r="I101" t="str">
            <v>048-857-6811</v>
          </cell>
          <cell r="P101">
            <v>1</v>
          </cell>
        </row>
        <row r="102">
          <cell r="E102" t="str">
            <v>医療法人財団明理会　埼玉セントラル病院</v>
          </cell>
          <cell r="F102" t="str">
            <v>理事長　中村　哲也</v>
          </cell>
          <cell r="G102" t="str">
            <v>354-0045</v>
          </cell>
          <cell r="H102" t="str">
            <v>入間郡三芳町上富2100-77</v>
          </cell>
          <cell r="I102" t="str">
            <v>049-259-0161</v>
          </cell>
          <cell r="J102">
            <v>3</v>
          </cell>
          <cell r="M102">
            <v>1</v>
          </cell>
          <cell r="P102">
            <v>1</v>
          </cell>
        </row>
        <row r="103">
          <cell r="E103" t="str">
            <v>さいたまつきの森クリニック</v>
          </cell>
          <cell r="F103" t="str">
            <v>理事長　今西　優仁</v>
          </cell>
          <cell r="G103" t="str">
            <v>339-0012</v>
          </cell>
          <cell r="H103" t="str">
            <v>さいたま市岩槻区増長366-1</v>
          </cell>
          <cell r="I103" t="str">
            <v>048-792-1811</v>
          </cell>
          <cell r="J103">
            <v>2</v>
          </cell>
        </row>
        <row r="104">
          <cell r="E104" t="str">
            <v>医療法人社団浩蓉会　埼玉脳神経外科病院</v>
          </cell>
          <cell r="F104" t="str">
            <v>理事長　松浦　浩</v>
          </cell>
          <cell r="G104" t="str">
            <v>365-0027</v>
          </cell>
          <cell r="H104" t="str">
            <v>鴻巣市上谷664-1</v>
          </cell>
          <cell r="I104" t="str">
            <v>048-541-2800</v>
          </cell>
        </row>
        <row r="105">
          <cell r="E105" t="str">
            <v>医療法人友康会　埼玉飯能病院</v>
          </cell>
          <cell r="F105" t="str">
            <v>理事長　三浦　宏康</v>
          </cell>
          <cell r="G105" t="str">
            <v>357-0063</v>
          </cell>
          <cell r="H105" t="str">
            <v>飯能市飯能1185</v>
          </cell>
          <cell r="I105" t="str">
            <v>042-973-3311</v>
          </cell>
        </row>
        <row r="106">
          <cell r="E106" t="str">
            <v>埼玉はんのうクリニック</v>
          </cell>
          <cell r="F106" t="str">
            <v>理事長　三浦　宏康</v>
          </cell>
          <cell r="G106" t="str">
            <v>357-0063</v>
          </cell>
          <cell r="H106" t="str">
            <v>飯能市飯能1185</v>
          </cell>
          <cell r="I106" t="str">
            <v>042-973-3311</v>
          </cell>
          <cell r="M106">
            <v>1</v>
          </cell>
        </row>
        <row r="107">
          <cell r="E107" t="str">
            <v>さいたま泌尿器・ひふ科クリニック</v>
          </cell>
          <cell r="F107" t="str">
            <v>上野　宗久</v>
          </cell>
          <cell r="G107" t="str">
            <v>350-1213</v>
          </cell>
          <cell r="H107" t="str">
            <v>日高市高萩１７１－３　安藤ビル１階</v>
          </cell>
          <cell r="I107" t="str">
            <v>042-978-9591</v>
          </cell>
        </row>
        <row r="108">
          <cell r="E108" t="str">
            <v>医療法人　埼玉病院</v>
          </cell>
          <cell r="F108" t="str">
            <v>理事長　橋本　定寛</v>
          </cell>
          <cell r="G108" t="str">
            <v>350-0035</v>
          </cell>
          <cell r="H108" t="str">
            <v>川越市小仙波町1-8-3</v>
          </cell>
          <cell r="I108" t="str">
            <v>049-224-5911</v>
          </cell>
          <cell r="M108">
            <v>2</v>
          </cell>
        </row>
        <row r="109">
          <cell r="E109" t="str">
            <v>医療法人　埼玉病院　あんずクリニック</v>
          </cell>
          <cell r="F109" t="str">
            <v>理事長　橋本　定寛</v>
          </cell>
          <cell r="G109" t="str">
            <v>350-0066</v>
          </cell>
          <cell r="H109" t="str">
            <v>川越市連雀町23-10　連雀ビル102</v>
          </cell>
          <cell r="I109" t="str">
            <v>049-228-7710</v>
          </cell>
        </row>
        <row r="110">
          <cell r="E110" t="str">
            <v>阪医院</v>
          </cell>
          <cell r="F110" t="str">
            <v>院長　阪　正晴</v>
          </cell>
          <cell r="G110">
            <v>0</v>
          </cell>
          <cell r="H110" t="str">
            <v>さいたま市浦和区針ヶ谷3-11-13</v>
          </cell>
          <cell r="I110" t="str">
            <v>048-825-1951</v>
          </cell>
        </row>
        <row r="111">
          <cell r="E111" t="str">
            <v>社会医療法人刀仁会　坂戸中央病院</v>
          </cell>
          <cell r="F111" t="str">
            <v>理事長　清水　要</v>
          </cell>
          <cell r="G111" t="str">
            <v>350-0233</v>
          </cell>
          <cell r="H111" t="str">
            <v>埼玉県坂戸市南町30-8</v>
          </cell>
          <cell r="I111" t="str">
            <v>049-283-0019</v>
          </cell>
          <cell r="M111">
            <v>10</v>
          </cell>
        </row>
        <row r="112">
          <cell r="E112" t="str">
            <v>医療法人社団薫風会　坂戸内科医院</v>
          </cell>
          <cell r="F112" t="str">
            <v>理事長　千田　宜克</v>
          </cell>
          <cell r="G112" t="str">
            <v>350-0229</v>
          </cell>
          <cell r="H112" t="str">
            <v>坂戸市薬師町15-6</v>
          </cell>
          <cell r="I112" t="str">
            <v>049-284-6001</v>
          </cell>
        </row>
        <row r="113">
          <cell r="E113" t="str">
            <v>医療法人社団慈悠会　坂戸訪問診療所</v>
          </cell>
          <cell r="F113" t="str">
            <v>理事長　曽束　竜久</v>
          </cell>
          <cell r="G113" t="str">
            <v>350-0226</v>
          </cell>
          <cell r="H113" t="str">
            <v>坂戸市日の出町8-13</v>
          </cell>
          <cell r="I113" t="str">
            <v>049-298-5466</v>
          </cell>
          <cell r="J113">
            <v>1</v>
          </cell>
        </row>
        <row r="114">
          <cell r="E114" t="str">
            <v>医療法人坂本医院</v>
          </cell>
          <cell r="F114" t="str">
            <v>理事長　坂本　広太</v>
          </cell>
          <cell r="G114" t="str">
            <v>352-0017</v>
          </cell>
          <cell r="H114" t="str">
            <v>新座市菅沢1-1-36</v>
          </cell>
          <cell r="I114" t="str">
            <v>048-481-4839</v>
          </cell>
          <cell r="J114">
            <v>1</v>
          </cell>
          <cell r="M114">
            <v>1</v>
          </cell>
        </row>
        <row r="115">
          <cell r="E115" t="str">
            <v>医療法人さくら　さくら記念病院</v>
          </cell>
          <cell r="F115" t="str">
            <v>院長　黒澤　範夫</v>
          </cell>
          <cell r="G115" t="str">
            <v>354-0013</v>
          </cell>
          <cell r="H115" t="str">
            <v>富士見市水谷東１丁目２８－１</v>
          </cell>
          <cell r="I115" t="str">
            <v>049-253-3811</v>
          </cell>
          <cell r="J115">
            <v>7</v>
          </cell>
        </row>
        <row r="116">
          <cell r="E116" t="str">
            <v>さくらクリニック</v>
          </cell>
          <cell r="F116" t="str">
            <v>桜井　直彦</v>
          </cell>
          <cell r="G116" t="str">
            <v>356-0051</v>
          </cell>
          <cell r="H116" t="str">
            <v>ふじみ野市亀久保1-1-16ウエストビル106</v>
          </cell>
          <cell r="I116" t="str">
            <v>049-278-6658</v>
          </cell>
        </row>
        <row r="117">
          <cell r="E117" t="str">
            <v>医療法人永和会 櫻澤医院</v>
          </cell>
          <cell r="F117" t="str">
            <v>院長　茂出木　成幸</v>
          </cell>
          <cell r="G117" t="str">
            <v>350-1331</v>
          </cell>
          <cell r="H117" t="str">
            <v>狭山市新狭山3-11-10</v>
          </cell>
          <cell r="I117" t="str">
            <v>2954-5420</v>
          </cell>
          <cell r="M117">
            <v>6</v>
          </cell>
        </row>
        <row r="118">
          <cell r="E118" t="str">
            <v>医療法人三慶会　指扇病院</v>
          </cell>
          <cell r="F118" t="str">
            <v>理事長　鈴木　慶太</v>
          </cell>
          <cell r="G118" t="str">
            <v>331-0074</v>
          </cell>
          <cell r="H118" t="str">
            <v>さいたま市西区宝来1295-1</v>
          </cell>
          <cell r="I118" t="str">
            <v>048-623-1101</v>
          </cell>
        </row>
        <row r="119">
          <cell r="E119" t="str">
            <v>医療法人三慶会　指扇療養病院　健康診断部</v>
          </cell>
          <cell r="F119" t="str">
            <v>結束　敬基</v>
          </cell>
          <cell r="G119" t="str">
            <v>331-0074</v>
          </cell>
          <cell r="H119" t="str">
            <v>さいたま市西区宝来１２９５－１</v>
          </cell>
          <cell r="I119" t="str">
            <v>048-623-1101</v>
          </cell>
        </row>
        <row r="120">
          <cell r="E120" t="str">
            <v>医療法人誠至会　狭山厚生病院</v>
          </cell>
          <cell r="F120" t="str">
            <v>理事長　齋藤　浩記</v>
          </cell>
          <cell r="G120" t="str">
            <v>350-1308</v>
          </cell>
          <cell r="H120" t="str">
            <v>狭山市中央1-24-10</v>
          </cell>
          <cell r="I120" t="str">
            <v>2957-9111</v>
          </cell>
          <cell r="J120">
            <v>2</v>
          </cell>
          <cell r="M120">
            <v>2</v>
          </cell>
          <cell r="N120">
            <v>1</v>
          </cell>
          <cell r="P120">
            <v>1</v>
          </cell>
        </row>
        <row r="121">
          <cell r="E121" t="str">
            <v>社会医療法人財団石心会　さやま総合クリニック</v>
          </cell>
          <cell r="F121" t="str">
            <v>院長　菅野　壮太郎</v>
          </cell>
          <cell r="G121" t="str">
            <v>350-1305</v>
          </cell>
          <cell r="H121" t="str">
            <v>狭山市入間川4-15-25</v>
          </cell>
          <cell r="I121" t="str">
            <v>2900-2700</v>
          </cell>
          <cell r="J121">
            <v>6</v>
          </cell>
          <cell r="M121">
            <v>11</v>
          </cell>
          <cell r="P121">
            <v>6</v>
          </cell>
          <cell r="Q121">
            <v>1</v>
          </cell>
          <cell r="S121">
            <v>1</v>
          </cell>
        </row>
        <row r="122">
          <cell r="E122" t="str">
            <v>狭山台胃腸科外科</v>
          </cell>
          <cell r="F122" t="str">
            <v>原田　瑞也</v>
          </cell>
          <cell r="G122" t="str">
            <v>350-1305</v>
          </cell>
          <cell r="H122" t="str">
            <v>狭山市入間川1164</v>
          </cell>
          <cell r="I122" t="str">
            <v>042‐959-6000</v>
          </cell>
        </row>
        <row r="123">
          <cell r="E123" t="str">
            <v>狭山台産婦人科</v>
          </cell>
          <cell r="F123" t="str">
            <v>医師　川島　一也</v>
          </cell>
          <cell r="G123" t="str">
            <v>350-1304</v>
          </cell>
          <cell r="H123" t="str">
            <v>狭山市狭山台2-26-4</v>
          </cell>
          <cell r="I123" t="str">
            <v>2958-4071</v>
          </cell>
        </row>
        <row r="124">
          <cell r="E124" t="str">
            <v>一般社団法人巨樹の会　狭山中央病院</v>
          </cell>
          <cell r="F124" t="str">
            <v>院長　渋谷　哲男</v>
          </cell>
          <cell r="G124" t="str">
            <v>350-1306</v>
          </cell>
          <cell r="H124" t="str">
            <v>狭山市富士見2-19-35</v>
          </cell>
          <cell r="I124" t="str">
            <v>2959-7115</v>
          </cell>
          <cell r="J124">
            <v>3</v>
          </cell>
          <cell r="M124">
            <v>3</v>
          </cell>
          <cell r="P124">
            <v>2</v>
          </cell>
        </row>
        <row r="125">
          <cell r="E125" t="str">
            <v>澤田医院</v>
          </cell>
          <cell r="F125" t="str">
            <v>院長　澤田　寿一</v>
          </cell>
          <cell r="G125" t="str">
            <v>358-0011</v>
          </cell>
          <cell r="H125" t="str">
            <v>入間市大字下藤沢４３３</v>
          </cell>
          <cell r="I125" t="str">
            <v>04-2962-2151</v>
          </cell>
          <cell r="J125">
            <v>2</v>
          </cell>
          <cell r="M125">
            <v>1</v>
          </cell>
        </row>
        <row r="126">
          <cell r="E126" t="str">
            <v>医療法人社団松弘会　三愛病院</v>
          </cell>
          <cell r="F126" t="str">
            <v>理事長　済陽　輝久</v>
          </cell>
          <cell r="G126" t="str">
            <v>338-0837</v>
          </cell>
          <cell r="H126" t="str">
            <v>さいたま市桜区田島4-35-17</v>
          </cell>
          <cell r="I126" t="str">
            <v>048-866-1717</v>
          </cell>
          <cell r="J126">
            <v>2</v>
          </cell>
        </row>
        <row r="127">
          <cell r="E127" t="str">
            <v>医療法人山柳会　塩味病院</v>
          </cell>
          <cell r="F127" t="str">
            <v>理事長　塩味　正雄</v>
          </cell>
          <cell r="G127" t="str">
            <v>351-0023</v>
          </cell>
          <cell r="H127" t="str">
            <v>朝霞市溝沼2-4-1</v>
          </cell>
          <cell r="I127" t="str">
            <v>048-467-0016</v>
          </cell>
          <cell r="P127">
            <v>1</v>
          </cell>
        </row>
        <row r="128">
          <cell r="E128" t="str">
            <v>医療法人社団悠友会　志木駅前クリニック</v>
          </cell>
          <cell r="F128" t="str">
            <v>理事長　奈倉　勇爾</v>
          </cell>
          <cell r="G128" t="str">
            <v>353-0004</v>
          </cell>
          <cell r="H128" t="str">
            <v>志木市本町5-21-63</v>
          </cell>
          <cell r="I128" t="str">
            <v>048-473-8101</v>
          </cell>
          <cell r="J128">
            <v>1</v>
          </cell>
          <cell r="M128">
            <v>1</v>
          </cell>
        </row>
        <row r="129">
          <cell r="E129" t="str">
            <v>志木柏町クリニック</v>
          </cell>
          <cell r="F129" t="str">
            <v>院長　相原　大和</v>
          </cell>
          <cell r="G129" t="str">
            <v>353-0007</v>
          </cell>
          <cell r="H129" t="str">
            <v>志木市柏町1-6-74</v>
          </cell>
          <cell r="I129" t="str">
            <v>048-423-2792</v>
          </cell>
          <cell r="J129">
            <v>1</v>
          </cell>
          <cell r="M129">
            <v>1</v>
          </cell>
          <cell r="P129">
            <v>1</v>
          </cell>
        </row>
        <row r="130">
          <cell r="E130" t="str">
            <v>志木市立市民病院</v>
          </cell>
          <cell r="F130" t="str">
            <v>吉岡　利昌</v>
          </cell>
          <cell r="G130" t="str">
            <v>353-0003</v>
          </cell>
          <cell r="H130" t="str">
            <v>志木市上宗岡5-14-50</v>
          </cell>
          <cell r="I130" t="str">
            <v>048-472-9211</v>
          </cell>
        </row>
        <row r="131">
          <cell r="E131" t="str">
            <v>志木ホームクリニック</v>
          </cell>
          <cell r="F131" t="str">
            <v>荘光　泰成</v>
          </cell>
          <cell r="G131" t="str">
            <v>353-0004</v>
          </cell>
          <cell r="H131" t="str">
            <v>志木市本町5-24-18</v>
          </cell>
          <cell r="I131" t="str">
            <v>048-478-1255</v>
          </cell>
          <cell r="J131">
            <v>1</v>
          </cell>
        </row>
        <row r="132">
          <cell r="E132" t="str">
            <v>医療法人社団清心会　至聖病院</v>
          </cell>
          <cell r="F132" t="str">
            <v>理事長　高木　正人</v>
          </cell>
          <cell r="G132" t="str">
            <v>350-1332</v>
          </cell>
          <cell r="H132" t="str">
            <v>狭山市下奥富1221</v>
          </cell>
          <cell r="I132" t="str">
            <v>2952-1000</v>
          </cell>
          <cell r="J132">
            <v>13</v>
          </cell>
        </row>
        <row r="133">
          <cell r="E133" t="str">
            <v>医療法人社団光恵会　芝西医院</v>
          </cell>
          <cell r="F133" t="str">
            <v>院長　藤澤　貴興</v>
          </cell>
          <cell r="G133" t="str">
            <v>333-0855</v>
          </cell>
          <cell r="H133" t="str">
            <v>川口市芝西2-27-16　　ＳＳビル1Ａ</v>
          </cell>
          <cell r="I133" t="str">
            <v>048-424-2898</v>
          </cell>
        </row>
        <row r="134">
          <cell r="E134" t="str">
            <v>医療法人社団栄門会　しみず整形外科クリニック</v>
          </cell>
          <cell r="F134" t="str">
            <v>清水左門</v>
          </cell>
          <cell r="G134" t="str">
            <v>359-0051</v>
          </cell>
          <cell r="H134" t="str">
            <v>ふじみ野市亀久保１２４３－７</v>
          </cell>
          <cell r="I134" t="str">
            <v>049-262-3020</v>
          </cell>
          <cell r="J134">
            <v>1</v>
          </cell>
        </row>
        <row r="135">
          <cell r="E135" t="str">
            <v>医療法人彩清会　清水病院</v>
          </cell>
          <cell r="F135" t="str">
            <v>理事長　清水　良泰</v>
          </cell>
          <cell r="G135" t="str">
            <v>369-1412</v>
          </cell>
          <cell r="H135" t="str">
            <v>秩父郡皆野町皆野1390-2</v>
          </cell>
          <cell r="I135" t="str">
            <v>049-462-0067</v>
          </cell>
        </row>
        <row r="136">
          <cell r="E136" t="str">
            <v>下藤沢皮フ科クリニック</v>
          </cell>
          <cell r="F136" t="str">
            <v>院長　弓立　史善</v>
          </cell>
          <cell r="G136" t="str">
            <v>358-0011</v>
          </cell>
          <cell r="H136" t="str">
            <v>入間市下藤沢771-4</v>
          </cell>
          <cell r="I136" t="str">
            <v>2933-5333</v>
          </cell>
          <cell r="J136">
            <v>3</v>
          </cell>
          <cell r="M136">
            <v>2</v>
          </cell>
        </row>
        <row r="137">
          <cell r="E137" t="str">
            <v>シャローム病院</v>
          </cell>
          <cell r="F137" t="str">
            <v>理事長　鋤柄　稔</v>
          </cell>
          <cell r="G137" t="str">
            <v>355-0005</v>
          </cell>
          <cell r="H137" t="str">
            <v>東松山市松山1496</v>
          </cell>
          <cell r="I137" t="str">
            <v>0493-25-3141</v>
          </cell>
        </row>
        <row r="138">
          <cell r="E138" t="str">
            <v>医療法人社団聖心会　十全病院</v>
          </cell>
          <cell r="F138" t="str">
            <v>院長　林　一郎</v>
          </cell>
          <cell r="G138" t="str">
            <v>343-0807</v>
          </cell>
          <cell r="H138" t="str">
            <v>越谷市赤山町5-10-18</v>
          </cell>
          <cell r="I138" t="str">
            <v>048-964-7377</v>
          </cell>
        </row>
        <row r="139">
          <cell r="E139" t="str">
            <v>医療法人瑞穂会　城南中央病院</v>
          </cell>
          <cell r="F139" t="str">
            <v>理事長　穂坂　邦夫</v>
          </cell>
          <cell r="G139" t="str">
            <v>350-1151</v>
          </cell>
          <cell r="H139" t="str">
            <v>川越市今福2745</v>
          </cell>
          <cell r="I139" t="str">
            <v>049-245-3551</v>
          </cell>
          <cell r="M139">
            <v>1</v>
          </cell>
        </row>
        <row r="140">
          <cell r="E140" t="str">
            <v>庄林医院</v>
          </cell>
          <cell r="F140" t="str">
            <v>庄林　誠</v>
          </cell>
          <cell r="G140" t="str">
            <v>352-0021</v>
          </cell>
          <cell r="H140" t="str">
            <v>埼玉県新座市あたご3-13-2</v>
          </cell>
          <cell r="I140" t="str">
            <v>048-477-3357</v>
          </cell>
        </row>
        <row r="141">
          <cell r="E141" t="str">
            <v>医療法人　上武病院</v>
          </cell>
          <cell r="F141" t="str">
            <v>理事長　泉　洋一</v>
          </cell>
          <cell r="G141" t="str">
            <v>367-0061</v>
          </cell>
          <cell r="H141" t="str">
            <v>本庄市小島５－６－１</v>
          </cell>
          <cell r="I141" t="str">
            <v>049-521-0111</v>
          </cell>
          <cell r="J141">
            <v>1</v>
          </cell>
          <cell r="M141">
            <v>1</v>
          </cell>
        </row>
        <row r="142">
          <cell r="E142" t="str">
            <v>医療法人社団松風会　松風荘病院</v>
          </cell>
          <cell r="F142" t="str">
            <v>院長　山野　茂</v>
          </cell>
          <cell r="G142" t="str">
            <v>358-0012</v>
          </cell>
          <cell r="H142" t="str">
            <v>入間市東藤沢5-9-2</v>
          </cell>
          <cell r="I142" t="str">
            <v>2962-3091</v>
          </cell>
          <cell r="J142">
            <v>2</v>
          </cell>
          <cell r="K142">
            <v>1</v>
          </cell>
          <cell r="M142">
            <v>32</v>
          </cell>
          <cell r="N142">
            <v>8</v>
          </cell>
        </row>
        <row r="143">
          <cell r="E143" t="str">
            <v>白石医院</v>
          </cell>
          <cell r="F143" t="str">
            <v>白石　正二</v>
          </cell>
          <cell r="G143" t="str">
            <v>358-0024</v>
          </cell>
          <cell r="H143" t="str">
            <v>入間市久保稲荷3-29-6</v>
          </cell>
          <cell r="I143" t="str">
            <v>2963-2316</v>
          </cell>
        </row>
        <row r="144">
          <cell r="E144" t="str">
            <v>医療法人若楓会　杉下内科</v>
          </cell>
          <cell r="F144" t="str">
            <v>理事長　杉下　智昭</v>
          </cell>
          <cell r="G144" t="str">
            <v>356-0002</v>
          </cell>
          <cell r="H144" t="str">
            <v>ふじみ野市清見3-1-22</v>
          </cell>
          <cell r="I144" t="str">
            <v>049-264-1145</v>
          </cell>
        </row>
        <row r="145">
          <cell r="E145" t="str">
            <v>医療法人社団愛治会　すこやか内科クリニック</v>
          </cell>
          <cell r="F145" t="str">
            <v>理事長　澤田　雅彦</v>
          </cell>
          <cell r="G145" t="str">
            <v>338-0013</v>
          </cell>
          <cell r="H145" t="str">
            <v>さいたま市中央区鈴谷5-3-12</v>
          </cell>
          <cell r="I145" t="str">
            <v>048-858-0888</v>
          </cell>
        </row>
        <row r="146">
          <cell r="E146" t="str">
            <v>鈴木内科医院</v>
          </cell>
          <cell r="F146" t="str">
            <v>院長　鈴木　忠雄</v>
          </cell>
          <cell r="G146" t="str">
            <v>358-0024</v>
          </cell>
          <cell r="H146" t="str">
            <v>入間市久保稲荷4-14-11</v>
          </cell>
          <cell r="I146" t="str">
            <v>2901-2662</v>
          </cell>
        </row>
        <row r="147">
          <cell r="E147" t="str">
            <v>鈴木内科医院</v>
          </cell>
        </row>
        <row r="148">
          <cell r="E148" t="str">
            <v>医療法人千清会　鈴木脳神経外科</v>
          </cell>
          <cell r="F148" t="str">
            <v>理事長　鈴木　千尋</v>
          </cell>
          <cell r="G148" t="str">
            <v>350-1175</v>
          </cell>
          <cell r="H148" t="str">
            <v>川越市笠幡2082</v>
          </cell>
          <cell r="I148" t="str">
            <v>049-233-7701</v>
          </cell>
        </row>
        <row r="149">
          <cell r="E149" t="str">
            <v>すずのきメンタルケアクリニック</v>
          </cell>
          <cell r="F149" t="str">
            <v>理事長　鈴木　枝里子</v>
          </cell>
          <cell r="G149" t="str">
            <v>346-0024</v>
          </cell>
          <cell r="H149" t="str">
            <v>久喜市北青柳1519</v>
          </cell>
          <cell r="I149" t="str">
            <v>0480-29-2800</v>
          </cell>
        </row>
        <row r="150">
          <cell r="E150" t="str">
            <v>医療法人明晴会　西武入間病院</v>
          </cell>
          <cell r="F150" t="str">
            <v>理事長　野中　晴彦</v>
          </cell>
          <cell r="G150" t="str">
            <v>358-0054</v>
          </cell>
          <cell r="H150" t="str">
            <v>入間市野田3078-13</v>
          </cell>
          <cell r="I150" t="str">
            <v>2932-1121</v>
          </cell>
          <cell r="J150">
            <v>2</v>
          </cell>
          <cell r="M150">
            <v>6</v>
          </cell>
        </row>
        <row r="151">
          <cell r="E151" t="str">
            <v>一般財団法人野中東晧会　静風荘病院</v>
          </cell>
          <cell r="F151" t="str">
            <v>理事長　野中　英行</v>
          </cell>
          <cell r="G151" t="str">
            <v>352-0023</v>
          </cell>
          <cell r="H151" t="str">
            <v>新座市堀ノ内１－９－２８</v>
          </cell>
          <cell r="I151" t="str">
            <v>048-477-7300</v>
          </cell>
          <cell r="J151">
            <v>1</v>
          </cell>
          <cell r="M151">
            <v>1</v>
          </cell>
          <cell r="P151">
            <v>1</v>
          </cell>
        </row>
        <row r="152">
          <cell r="E152" t="str">
            <v>医療法人藤田会　西武川越病院</v>
          </cell>
          <cell r="F152" t="str">
            <v>理事長　藤田　龍一</v>
          </cell>
          <cell r="G152" t="str">
            <v>350-1151</v>
          </cell>
          <cell r="H152" t="str">
            <v>川越市今福265-2</v>
          </cell>
          <cell r="I152" t="str">
            <v>049-244-7511</v>
          </cell>
          <cell r="M152">
            <v>5</v>
          </cell>
          <cell r="P152">
            <v>1</v>
          </cell>
        </row>
        <row r="153">
          <cell r="E153" t="str">
            <v>医療法人　西部診療所</v>
          </cell>
          <cell r="F153" t="str">
            <v>理事長　島田　尚史</v>
          </cell>
          <cell r="G153" t="str">
            <v>350-0806</v>
          </cell>
          <cell r="H153" t="str">
            <v>川越市大字天沼新田307-1</v>
          </cell>
          <cell r="I153" t="str">
            <v>049-233-1114</v>
          </cell>
        </row>
        <row r="154">
          <cell r="E154" t="str">
            <v>医療法人聖仁会　西部総合病院</v>
          </cell>
          <cell r="F154" t="str">
            <v>理事長　西村　直久</v>
          </cell>
          <cell r="G154" t="str">
            <v>338-0824</v>
          </cell>
          <cell r="H154" t="str">
            <v>さいたま市桜区上大久保８８４</v>
          </cell>
          <cell r="I154" t="str">
            <v>048-854-1111</v>
          </cell>
          <cell r="M154">
            <v>1</v>
          </cell>
        </row>
        <row r="155">
          <cell r="E155" t="str">
            <v>せおクリニック</v>
          </cell>
          <cell r="F155" t="str">
            <v>瀬尾　圭亮</v>
          </cell>
          <cell r="G155" t="str">
            <v>352-0002</v>
          </cell>
          <cell r="H155" t="str">
            <v>新座市東2-4-31</v>
          </cell>
          <cell r="I155" t="str">
            <v>048-480-3905</v>
          </cell>
        </row>
        <row r="156">
          <cell r="E156" t="str">
            <v>関根内科外科医院</v>
          </cell>
          <cell r="F156" t="str">
            <v>関根　武彦</v>
          </cell>
          <cell r="G156" t="str">
            <v>367-0232</v>
          </cell>
          <cell r="H156" t="str">
            <v>埼玉県児玉郡神川町新里221-1</v>
          </cell>
          <cell r="I156" t="str">
            <v>049-577-7667</v>
          </cell>
          <cell r="J156">
            <v>4</v>
          </cell>
        </row>
        <row r="157">
          <cell r="E157" t="str">
            <v>医療法人社団関心会　関本記念病院</v>
          </cell>
          <cell r="F157" t="str">
            <v>院長　関本　幹雄</v>
          </cell>
          <cell r="G157" t="str">
            <v>350-1151</v>
          </cell>
          <cell r="H157" t="str">
            <v>川越市今福1673</v>
          </cell>
          <cell r="I157" t="str">
            <v>049-241-0300</v>
          </cell>
          <cell r="J157">
            <v>1</v>
          </cell>
          <cell r="M157">
            <v>5</v>
          </cell>
          <cell r="P157">
            <v>1</v>
          </cell>
        </row>
        <row r="158">
          <cell r="E158" t="str">
            <v>医療法人社団ユーアイエメリー会　草加すずのきクリニック</v>
          </cell>
          <cell r="F158" t="str">
            <v>院長　近藤　威史</v>
          </cell>
          <cell r="G158" t="str">
            <v>340-0015</v>
          </cell>
          <cell r="H158" t="str">
            <v>草加市高砂2-17-32</v>
          </cell>
          <cell r="I158" t="str">
            <v>048-922-3377</v>
          </cell>
        </row>
        <row r="159">
          <cell r="E159" t="str">
            <v>傍島外科</v>
          </cell>
          <cell r="F159" t="str">
            <v>傍島　潤</v>
          </cell>
          <cell r="G159" t="str">
            <v>350-1142</v>
          </cell>
          <cell r="H159" t="str">
            <v>川越市藤間937-3</v>
          </cell>
          <cell r="I159" t="str">
            <v>049-245-3211</v>
          </cell>
          <cell r="J159">
            <v>3</v>
          </cell>
        </row>
        <row r="160">
          <cell r="E160" t="str">
            <v>医療法人尚寿会　大生病院</v>
          </cell>
          <cell r="F160" t="str">
            <v>理事長　寶積　英彦</v>
          </cell>
          <cell r="G160" t="str">
            <v>350-1317</v>
          </cell>
          <cell r="H160" t="str">
            <v>狭山市水野600</v>
          </cell>
          <cell r="I160" t="str">
            <v>2957-1141</v>
          </cell>
          <cell r="J160">
            <v>73</v>
          </cell>
          <cell r="K160">
            <v>1</v>
          </cell>
          <cell r="M160">
            <v>96</v>
          </cell>
          <cell r="N160">
            <v>1</v>
          </cell>
          <cell r="P160">
            <v>3</v>
          </cell>
          <cell r="R160">
            <v>1</v>
          </cell>
        </row>
        <row r="161">
          <cell r="E161" t="str">
            <v>医療法人向英会　高田整形外科病院</v>
          </cell>
          <cell r="F161" t="str">
            <v>理事長　高田　研</v>
          </cell>
          <cell r="G161" t="str">
            <v>352-0011</v>
          </cell>
          <cell r="H161" t="str">
            <v>新座市野火止6-5-20</v>
          </cell>
          <cell r="I161" t="str">
            <v>048-478-5222</v>
          </cell>
          <cell r="M161">
            <v>3</v>
          </cell>
        </row>
        <row r="162">
          <cell r="E162" t="str">
            <v>医療法人新紀会　高津江南クリニック</v>
          </cell>
          <cell r="F162" t="str">
            <v>医師　高津　出</v>
          </cell>
          <cell r="G162" t="str">
            <v>360-0112</v>
          </cell>
          <cell r="H162" t="str">
            <v>熊谷市樋春1974番地5</v>
          </cell>
          <cell r="I162" t="str">
            <v>048-539-0500</v>
          </cell>
        </row>
        <row r="163">
          <cell r="E163" t="str">
            <v>医療法人英幸会　高橋内科胃腸科クリニック</v>
          </cell>
          <cell r="F163" t="str">
            <v>理事長　高橋　直嗣</v>
          </cell>
          <cell r="G163" t="str">
            <v>355-0022</v>
          </cell>
          <cell r="H163" t="str">
            <v>東松山市御茶山町14-24</v>
          </cell>
          <cell r="I163" t="str">
            <v>0493-23-0880</v>
          </cell>
        </row>
        <row r="164">
          <cell r="E164" t="str">
            <v>髙橋内科</v>
          </cell>
          <cell r="F164" t="str">
            <v>院長　高橋　賢</v>
          </cell>
          <cell r="G164" t="str">
            <v>358-0011</v>
          </cell>
          <cell r="H164" t="str">
            <v>入間市下藤沢382-6</v>
          </cell>
          <cell r="I164" t="str">
            <v>2901-0777</v>
          </cell>
        </row>
        <row r="165">
          <cell r="E165" t="str">
            <v>医療法人社団恵養会　武田クリニック</v>
          </cell>
          <cell r="F165" t="str">
            <v>院長　武田　潤</v>
          </cell>
          <cell r="G165" t="str">
            <v>356-0007</v>
          </cell>
          <cell r="H165" t="str">
            <v>ふじみ野市北野1-5-7</v>
          </cell>
          <cell r="I165" t="str">
            <v>049-262-3551</v>
          </cell>
        </row>
        <row r="166">
          <cell r="E166" t="str">
            <v>医療法人秀志会　たなか整形外科クリニック</v>
          </cell>
          <cell r="F166" t="str">
            <v>理事長　田中　秀和</v>
          </cell>
          <cell r="G166" t="str">
            <v>353-0005</v>
          </cell>
          <cell r="H166" t="str">
            <v>志木市幸町4-3-18</v>
          </cell>
          <cell r="I166" t="str">
            <v>048-486-1010</v>
          </cell>
          <cell r="J166">
            <v>1</v>
          </cell>
        </row>
        <row r="167">
          <cell r="E167" t="str">
            <v>医療法人　田中内科医院</v>
          </cell>
          <cell r="F167" t="str">
            <v>理事長　岡崎　滋樹</v>
          </cell>
          <cell r="G167" t="str">
            <v>352-0011</v>
          </cell>
          <cell r="H167" t="str">
            <v>新座市野火止6-21-28</v>
          </cell>
          <cell r="I167" t="str">
            <v>048-477-3536</v>
          </cell>
        </row>
        <row r="168">
          <cell r="E168" t="str">
            <v>医療法人栄康会　玉井産婦人科医院</v>
          </cell>
          <cell r="F168" t="str">
            <v>理事長　玉井　輝章</v>
          </cell>
          <cell r="G168" t="str">
            <v>345-0025</v>
          </cell>
          <cell r="H168" t="str">
            <v>北葛飾郡杉戸町清地1-2-30</v>
          </cell>
          <cell r="I168" t="str">
            <v>0480-33-2464</v>
          </cell>
        </row>
        <row r="169">
          <cell r="E169" t="str">
            <v>医療法人よし乃会　たまがわクリニック</v>
          </cell>
          <cell r="F169" t="str">
            <v>理事長　松田　ひとみ</v>
          </cell>
          <cell r="G169" t="str">
            <v>355-0343</v>
          </cell>
          <cell r="H169" t="str">
            <v>埼玉県比企郡ときがわ町五明１２６７－１</v>
          </cell>
          <cell r="I169" t="str">
            <v>049-366-0128</v>
          </cell>
        </row>
        <row r="170">
          <cell r="E170" t="str">
            <v>医療法人昭桜会　段塚クリニック</v>
          </cell>
          <cell r="F170" t="str">
            <v>理事長　段塚　桜綾香</v>
          </cell>
          <cell r="G170" t="str">
            <v>358-0011</v>
          </cell>
          <cell r="H170" t="str">
            <v>入間市下藤沢368-3</v>
          </cell>
          <cell r="I170" t="str">
            <v>042-964-3511</v>
          </cell>
          <cell r="J170">
            <v>3</v>
          </cell>
          <cell r="P170">
            <v>1</v>
          </cell>
        </row>
        <row r="171">
          <cell r="E171" t="str">
            <v>医療法人八徳会　ちあきメディカルクリニック</v>
          </cell>
          <cell r="F171" t="str">
            <v>理事長　太井　千明</v>
          </cell>
          <cell r="G171" t="str">
            <v>350-0045</v>
          </cell>
          <cell r="H171" t="str">
            <v>川越市南通町2-3　小野澤ビル2Ｆ</v>
          </cell>
          <cell r="I171" t="str">
            <v>049-225-0199</v>
          </cell>
        </row>
        <row r="172">
          <cell r="E172" t="str">
            <v>秩父生協病院</v>
          </cell>
          <cell r="F172" t="str">
            <v>山田　昌樹</v>
          </cell>
          <cell r="G172" t="str">
            <v>３６８－００１６</v>
          </cell>
          <cell r="H172" t="str">
            <v>秩父市阿保町1-11</v>
          </cell>
          <cell r="I172" t="str">
            <v>0494-23-1300</v>
          </cell>
          <cell r="M172">
            <v>1</v>
          </cell>
        </row>
        <row r="173">
          <cell r="E173" t="str">
            <v>医療法人俊仁会　秩父第一病院</v>
          </cell>
          <cell r="F173" t="str">
            <v>理事長　井上　敏克</v>
          </cell>
          <cell r="G173" t="str">
            <v>368-0051</v>
          </cell>
          <cell r="H173" t="str">
            <v>秩父市中村町2-8-14</v>
          </cell>
          <cell r="I173" t="str">
            <v>0494-25-0311</v>
          </cell>
        </row>
        <row r="174">
          <cell r="E174" t="str">
            <v>医療法人全和会　秩父中央病院</v>
          </cell>
          <cell r="F174" t="str">
            <v>理事長　内田　里華</v>
          </cell>
          <cell r="G174" t="str">
            <v>368-0056</v>
          </cell>
          <cell r="H174" t="str">
            <v>秩父市寺尾1404</v>
          </cell>
          <cell r="I174" t="str">
            <v>0494-24-5551</v>
          </cell>
        </row>
        <row r="175">
          <cell r="E175" t="str">
            <v>塚越内科小児科</v>
          </cell>
          <cell r="F175" t="str">
            <v>医師　塚越　茂</v>
          </cell>
          <cell r="G175" t="str">
            <v>367-0051</v>
          </cell>
          <cell r="H175" t="str">
            <v>本庄市本庄1-1-6</v>
          </cell>
          <cell r="I175" t="str">
            <v>0495-22-3152</v>
          </cell>
        </row>
        <row r="176">
          <cell r="E176" t="str">
            <v>医療法人社団風凛香　つばさクリニック</v>
          </cell>
          <cell r="F176" t="str">
            <v>理事長　大瀬　亨</v>
          </cell>
          <cell r="G176" t="str">
            <v>337-0016</v>
          </cell>
          <cell r="H176" t="str">
            <v>さいたま市見沼区東門前43-1</v>
          </cell>
          <cell r="I176" t="str">
            <v>048-682-2839</v>
          </cell>
        </row>
        <row r="177">
          <cell r="E177" t="str">
            <v>医療法人菊一会　鶴ヶ島池ノ台病院</v>
          </cell>
          <cell r="F177" t="str">
            <v>理事長　石井　俊昭</v>
          </cell>
          <cell r="G177" t="str">
            <v>350-2213</v>
          </cell>
          <cell r="H177" t="str">
            <v>鶴ヶ島市脚折1440-2</v>
          </cell>
          <cell r="I177" t="str">
            <v>049-287-2288</v>
          </cell>
        </row>
        <row r="178">
          <cell r="E178" t="str">
            <v>医療法人社団満寿会　鶴ヶ島在宅医療診療所</v>
          </cell>
          <cell r="F178" t="str">
            <v>理事長　小川　郁男</v>
          </cell>
          <cell r="G178" t="str">
            <v>350-2223</v>
          </cell>
          <cell r="H178" t="str">
            <v>鶴ヶ島市高倉772-1</v>
          </cell>
          <cell r="I178" t="str">
            <v>049-287-6519</v>
          </cell>
          <cell r="J178">
            <v>1</v>
          </cell>
        </row>
        <row r="179">
          <cell r="E179" t="str">
            <v>医療法人さくら　鶴瀬腎クリニック</v>
          </cell>
          <cell r="F179" t="str">
            <v>理事長　黒澤　範夫</v>
          </cell>
          <cell r="G179" t="str">
            <v>354-0021</v>
          </cell>
          <cell r="H179" t="str">
            <v>富士見市鶴馬3523-1</v>
          </cell>
          <cell r="I179" t="str">
            <v>049-293-5771</v>
          </cell>
          <cell r="M179">
            <v>1</v>
          </cell>
        </row>
        <row r="180">
          <cell r="E180" t="str">
            <v>医療法人社団武蔵野会　TMGサテライトクリニック朝霞台</v>
          </cell>
          <cell r="F180" t="str">
            <v>理事長　中村　毅</v>
          </cell>
          <cell r="G180" t="str">
            <v>351-0021</v>
          </cell>
          <cell r="H180" t="str">
            <v>朝霞市西弁財1丁目8番21号</v>
          </cell>
          <cell r="I180" t="str">
            <v>048-452-7700</v>
          </cell>
        </row>
        <row r="181">
          <cell r="E181" t="str">
            <v>医療法人社団武蔵野会　TMG宗岡中央病院</v>
          </cell>
          <cell r="F181" t="str">
            <v>理事長　中村　毅</v>
          </cell>
          <cell r="G181" t="str">
            <v>353-0001</v>
          </cell>
          <cell r="H181" t="str">
            <v>志木市上宗岡５－１４－５０</v>
          </cell>
          <cell r="I181" t="str">
            <v>048-472-9211</v>
          </cell>
        </row>
        <row r="182">
          <cell r="E182" t="str">
            <v>医療法人明医研　デュエット内科クリニック</v>
          </cell>
          <cell r="F182" t="str">
            <v>理事長　中根　晴幸</v>
          </cell>
          <cell r="G182" t="str">
            <v>336-0021</v>
          </cell>
          <cell r="H182" t="str">
            <v>さいたま市南区別所6-18-8</v>
          </cell>
          <cell r="I182" t="str">
            <v>048-866-7350</v>
          </cell>
          <cell r="J182">
            <v>1</v>
          </cell>
        </row>
        <row r="183">
          <cell r="E183" t="str">
            <v>医療法人社団博翔会　桃泉園北本病院</v>
          </cell>
          <cell r="F183" t="str">
            <v>理事長　赤柴　恒人</v>
          </cell>
          <cell r="G183" t="str">
            <v>364-0001</v>
          </cell>
          <cell r="H183" t="str">
            <v>北本市深井3丁目75番地</v>
          </cell>
          <cell r="I183" t="str">
            <v>048-543-1011</v>
          </cell>
          <cell r="J183">
            <v>1</v>
          </cell>
        </row>
        <row r="184">
          <cell r="E184" t="str">
            <v>医療法人壽鶴会　東武中央病院</v>
          </cell>
          <cell r="F184" t="str">
            <v>理事長　菅野　千鶴子</v>
          </cell>
          <cell r="G184" t="str">
            <v>351-0114</v>
          </cell>
          <cell r="H184" t="str">
            <v>和光市本町28-1</v>
          </cell>
          <cell r="I184" t="str">
            <v>048-464-6211</v>
          </cell>
        </row>
        <row r="185">
          <cell r="E185" t="str">
            <v>医療法人社団幸常会　得丸医院</v>
          </cell>
          <cell r="F185" t="str">
            <v>理事長　得丸　幸夫</v>
          </cell>
          <cell r="G185" t="str">
            <v>350-1122</v>
          </cell>
          <cell r="H185" t="str">
            <v>川越市脇田町７－１１</v>
          </cell>
          <cell r="I185" t="str">
            <v>049-222-1755</v>
          </cell>
        </row>
        <row r="186">
          <cell r="E186" t="str">
            <v>社会医療法人　都市医療研究会［関越］会</v>
          </cell>
          <cell r="F186" t="str">
            <v>理事長　安村　寛</v>
          </cell>
          <cell r="G186" t="str">
            <v>350-2213</v>
          </cell>
          <cell r="H186" t="str">
            <v>鶴ヶ島市脚折145-1</v>
          </cell>
          <cell r="I186" t="str">
            <v>049-285-3161</v>
          </cell>
        </row>
        <row r="187">
          <cell r="E187" t="str">
            <v>医療法人社団東光会　戸田中央総合病院</v>
          </cell>
          <cell r="F187" t="str">
            <v>理事長　中村　毅</v>
          </cell>
          <cell r="G187" t="str">
            <v>335-0023</v>
          </cell>
          <cell r="H187" t="str">
            <v>戸田市本町1丁目19番3号</v>
          </cell>
          <cell r="I187" t="str">
            <v>048-442-1111</v>
          </cell>
        </row>
        <row r="188">
          <cell r="E188" t="str">
            <v>医療法人高仁会　戸田病院</v>
          </cell>
          <cell r="F188" t="str">
            <v>理事長　高橋　太郎</v>
          </cell>
          <cell r="G188" t="str">
            <v>335-0026</v>
          </cell>
          <cell r="H188" t="str">
            <v>戸田市新曽南３－４－２５</v>
          </cell>
          <cell r="I188" t="str">
            <v>048-442-3824</v>
          </cell>
          <cell r="M188">
            <v>1</v>
          </cell>
          <cell r="P188">
            <v>1</v>
          </cell>
        </row>
        <row r="189">
          <cell r="E189" t="str">
            <v>医療法人聖愛会　ともえクリニック　</v>
          </cell>
          <cell r="F189" t="str">
            <v>理事長　巴　雅威</v>
          </cell>
          <cell r="G189" t="str">
            <v>350-1315</v>
          </cell>
          <cell r="H189" t="str">
            <v>狭山市北入曽４５７－３</v>
          </cell>
          <cell r="I189" t="str">
            <v>04-2957-9105</v>
          </cell>
          <cell r="J189">
            <v>1</v>
          </cell>
        </row>
        <row r="190">
          <cell r="E190" t="str">
            <v>豊岡クリニック</v>
          </cell>
          <cell r="F190" t="str">
            <v>院長　下地　克典</v>
          </cell>
          <cell r="G190" t="str">
            <v>358-0003</v>
          </cell>
          <cell r="H190" t="str">
            <v>入間市豊岡１－２－１７</v>
          </cell>
          <cell r="I190" t="str">
            <v>04-2963-1116</v>
          </cell>
          <cell r="J190">
            <v>1</v>
          </cell>
          <cell r="K190">
            <v>1</v>
          </cell>
          <cell r="M190">
            <v>1</v>
          </cell>
        </row>
        <row r="191">
          <cell r="E191" t="str">
            <v>医療法人豊岡整形外科病院</v>
          </cell>
          <cell r="F191" t="str">
            <v>理事長　岩橋　正樹</v>
          </cell>
          <cell r="G191" t="str">
            <v>358-0003</v>
          </cell>
          <cell r="H191" t="str">
            <v>入間市豊岡1-7-16</v>
          </cell>
          <cell r="I191" t="str">
            <v>2962-8256</v>
          </cell>
          <cell r="J191">
            <v>1</v>
          </cell>
          <cell r="M191">
            <v>1</v>
          </cell>
        </row>
        <row r="192">
          <cell r="E192" t="str">
            <v>医療法人社団宏志会　豊岡第一病院</v>
          </cell>
          <cell r="F192" t="str">
            <v>理事長　山根　誓二</v>
          </cell>
          <cell r="G192" t="str">
            <v>358-0007</v>
          </cell>
          <cell r="H192" t="str">
            <v>入間市黒須1369-3</v>
          </cell>
          <cell r="I192" t="str">
            <v>3964-6311</v>
          </cell>
          <cell r="J192">
            <v>6</v>
          </cell>
          <cell r="M192">
            <v>1</v>
          </cell>
          <cell r="S192">
            <v>1</v>
          </cell>
        </row>
        <row r="193">
          <cell r="E193" t="str">
            <v>医療法人社団悠崇会　永尾醫院</v>
          </cell>
          <cell r="F193" t="str">
            <v>理事長　永尾　正</v>
          </cell>
          <cell r="G193" t="str">
            <v>335-0023</v>
          </cell>
          <cell r="H193" t="str">
            <v>戸田市本町4-2-1</v>
          </cell>
          <cell r="I193" t="str">
            <v>048-441-3773</v>
          </cell>
        </row>
        <row r="194">
          <cell r="E194" t="str">
            <v>医療法人社団仁勝会　中川内科小児科医院</v>
          </cell>
          <cell r="F194" t="str">
            <v>院長　中川　勝</v>
          </cell>
          <cell r="G194" t="str">
            <v>354-0018</v>
          </cell>
          <cell r="H194" t="str">
            <v>富士見市西みずほ台1-20-6</v>
          </cell>
          <cell r="I194" t="str">
            <v>049-254-1545</v>
          </cell>
          <cell r="J194">
            <v>1</v>
          </cell>
        </row>
        <row r="195">
          <cell r="E195" t="str">
            <v>医療法人社団　中島医院</v>
          </cell>
          <cell r="F195" t="str">
            <v>理事長　中島　市郎</v>
          </cell>
          <cell r="G195" t="str">
            <v>354-0026</v>
          </cell>
          <cell r="H195" t="str">
            <v>富士見市鶴瀬西2-16-54</v>
          </cell>
          <cell r="I195" t="str">
            <v>049-251-0793</v>
          </cell>
          <cell r="M195">
            <v>1</v>
          </cell>
        </row>
        <row r="196">
          <cell r="E196" t="str">
            <v>医療法人社団　中嶋内科泌尿器科医院</v>
          </cell>
          <cell r="F196" t="str">
            <v>理事長　中嶋　千聰</v>
          </cell>
          <cell r="G196" t="str">
            <v>350-1114</v>
          </cell>
          <cell r="H196" t="str">
            <v>埼玉県川越市東田町22-10</v>
          </cell>
          <cell r="I196" t="str">
            <v>049-242-2249</v>
          </cell>
          <cell r="J196">
            <v>2</v>
          </cell>
        </row>
        <row r="197">
          <cell r="E197" t="str">
            <v>医療法人財団啓明会　中島病院</v>
          </cell>
          <cell r="F197" t="str">
            <v>理事長　中島　直人</v>
          </cell>
          <cell r="G197" t="str">
            <v>335-0011</v>
          </cell>
          <cell r="H197" t="str">
            <v>埼玉県戸田市下戸田2-7-10</v>
          </cell>
          <cell r="I197" t="str">
            <v>048－441-1211</v>
          </cell>
        </row>
        <row r="198">
          <cell r="E198" t="str">
            <v>医療法人社団医新会　長瀞医新クリニック</v>
          </cell>
          <cell r="F198" t="str">
            <v>理事長　横山　博美</v>
          </cell>
          <cell r="G198" t="str">
            <v>369-1311</v>
          </cell>
          <cell r="H198" t="str">
            <v>秩父郡長瀞町大字岩田583</v>
          </cell>
          <cell r="I198" t="str">
            <v>0494-66-1000</v>
          </cell>
        </row>
        <row r="199">
          <cell r="E199" t="str">
            <v>医療法人社団翠仁会　中村クリニック</v>
          </cell>
          <cell r="F199" t="str">
            <v>理事長　中村　映子</v>
          </cell>
          <cell r="G199" t="str">
            <v>352-0003</v>
          </cell>
          <cell r="H199" t="str">
            <v>新座市北野2-5-10</v>
          </cell>
          <cell r="I199" t="str">
            <v>048-478-1327</v>
          </cell>
          <cell r="J199">
            <v>1</v>
          </cell>
        </row>
        <row r="200">
          <cell r="E200" t="str">
            <v>中村外科</v>
          </cell>
          <cell r="F200" t="str">
            <v>医師　中村　欣正</v>
          </cell>
          <cell r="G200" t="str">
            <v>350-1142</v>
          </cell>
          <cell r="H200" t="str">
            <v>川越市藤間937-3</v>
          </cell>
          <cell r="I200" t="str">
            <v>049-245-3211</v>
          </cell>
        </row>
        <row r="201">
          <cell r="E201" t="str">
            <v>医療法人名栗園　名栗園診療所</v>
          </cell>
          <cell r="F201" t="str">
            <v>理事長　高見　伸江</v>
          </cell>
          <cell r="G201" t="str">
            <v>357-0112</v>
          </cell>
          <cell r="H201" t="str">
            <v>飯能市下名栗465-1</v>
          </cell>
          <cell r="I201" t="str">
            <v>042-979-0156</v>
          </cell>
          <cell r="P201">
            <v>1</v>
          </cell>
        </row>
        <row r="202">
          <cell r="E202" t="str">
            <v>なすクリニック</v>
          </cell>
          <cell r="F202" t="str">
            <v>那須　学</v>
          </cell>
          <cell r="G202" t="str">
            <v>361-0077</v>
          </cell>
          <cell r="H202" t="str">
            <v>行田市忍2-19-1清水ビル1F</v>
          </cell>
          <cell r="I202" t="str">
            <v>048-550-4000</v>
          </cell>
          <cell r="M202">
            <v>1</v>
          </cell>
        </row>
        <row r="203">
          <cell r="E203" t="str">
            <v>医療法人慶全会　新座クリニック</v>
          </cell>
          <cell r="F203" t="str">
            <v>理事長　内田　修</v>
          </cell>
          <cell r="G203" t="str">
            <v>352-0006</v>
          </cell>
          <cell r="H203" t="str">
            <v>新座市新座1-13-3</v>
          </cell>
          <cell r="I203" t="str">
            <v>048-479-6321</v>
          </cell>
        </row>
        <row r="204">
          <cell r="E204" t="str">
            <v>医療法人社団武蔵野会　新座志木中央総合病院</v>
          </cell>
          <cell r="F204" t="str">
            <v>院長　林　淳慈</v>
          </cell>
          <cell r="G204" t="str">
            <v>352-0001</v>
          </cell>
          <cell r="H204" t="str">
            <v>新座市東北1-7-2</v>
          </cell>
          <cell r="I204" t="str">
            <v>048-474-7211</v>
          </cell>
          <cell r="J204">
            <v>1</v>
          </cell>
          <cell r="M204">
            <v>1</v>
          </cell>
        </row>
        <row r="205">
          <cell r="E205" t="str">
            <v>医療法人社団青葉会　新座病院</v>
          </cell>
          <cell r="F205" t="str">
            <v>理事長　中村　毅</v>
          </cell>
          <cell r="G205" t="str">
            <v>352-0023</v>
          </cell>
          <cell r="H205" t="str">
            <v>新座市堀ノ内3-14-30</v>
          </cell>
          <cell r="I205" t="str">
            <v>048-481-1611</v>
          </cell>
        </row>
        <row r="206">
          <cell r="E206" t="str">
            <v>医療法人 西狭山病院</v>
          </cell>
          <cell r="F206" t="str">
            <v>理事長　磯野　一雄</v>
          </cell>
          <cell r="G206" t="str">
            <v>350-1305</v>
          </cell>
          <cell r="H206" t="str">
            <v>狭山市入間川4-19-18</v>
          </cell>
          <cell r="I206" t="str">
            <v>2954-2421</v>
          </cell>
          <cell r="J206">
            <v>6</v>
          </cell>
          <cell r="K206">
            <v>1</v>
          </cell>
          <cell r="M206">
            <v>3</v>
          </cell>
        </row>
        <row r="207">
          <cell r="E207" t="str">
            <v>医療法人社団昌美会　西村ハートクリニック</v>
          </cell>
          <cell r="F207" t="str">
            <v>理事長　西村　昌雄</v>
          </cell>
          <cell r="G207" t="str">
            <v>362-0075</v>
          </cell>
          <cell r="H207" t="str">
            <v>上尾市柏座1-12-20</v>
          </cell>
          <cell r="I207" t="str">
            <v>048-778-2526</v>
          </cell>
        </row>
        <row r="208">
          <cell r="E208" t="str">
            <v>医療法人　日鼻医院</v>
          </cell>
          <cell r="F208" t="str">
            <v>理事長　日鼻　靖</v>
          </cell>
          <cell r="G208" t="str">
            <v>354-0026</v>
          </cell>
          <cell r="H208" t="str">
            <v>富士見市鶴瀬西2-4-13</v>
          </cell>
          <cell r="I208" t="str">
            <v>049-251-0633</v>
          </cell>
        </row>
        <row r="209">
          <cell r="E209" t="str">
            <v>二本木診療所</v>
          </cell>
          <cell r="F209" t="str">
            <v>小林　雅朗</v>
          </cell>
          <cell r="G209" t="str">
            <v>358-0015</v>
          </cell>
          <cell r="H209" t="str">
            <v>入間市二本木1082</v>
          </cell>
          <cell r="I209" t="str">
            <v>2934-5667</v>
          </cell>
        </row>
        <row r="210">
          <cell r="E210" t="str">
            <v>ぬまざきクリニック</v>
          </cell>
          <cell r="F210" t="str">
            <v>院長　沼﨑　進</v>
          </cell>
          <cell r="G210" t="str">
            <v>350-1320</v>
          </cell>
          <cell r="H210" t="str">
            <v>狭山市広瀬東2-36-21</v>
          </cell>
          <cell r="I210" t="str">
            <v>04-2941-5905</v>
          </cell>
          <cell r="J210">
            <v>17</v>
          </cell>
          <cell r="P210">
            <v>1</v>
          </cell>
        </row>
        <row r="211">
          <cell r="E211" t="str">
            <v>医療法人 野火止クリニック</v>
          </cell>
          <cell r="F211" t="str">
            <v>理事長　増渕　和男</v>
          </cell>
          <cell r="G211" t="str">
            <v>352-0011</v>
          </cell>
          <cell r="H211" t="str">
            <v>新座市野火止8-1-22</v>
          </cell>
          <cell r="I211" t="str">
            <v>048-479-5698</v>
          </cell>
        </row>
        <row r="212">
          <cell r="E212" t="str">
            <v>医療法人明医研　ハーモニークリニック</v>
          </cell>
          <cell r="F212" t="str">
            <v>理事長　中根　晴幸</v>
          </cell>
          <cell r="G212" t="str">
            <v>336-0918</v>
          </cell>
          <cell r="H212" t="str">
            <v>さいたま市緑区松木3-16-6</v>
          </cell>
          <cell r="I212" t="str">
            <v>048-875-7888</v>
          </cell>
          <cell r="J212">
            <v>1</v>
          </cell>
        </row>
        <row r="213">
          <cell r="E213" t="str">
            <v>耳鼻咽喉科気管食道科　橋本医院</v>
          </cell>
          <cell r="F213" t="str">
            <v>橋本　和也</v>
          </cell>
          <cell r="G213" t="str">
            <v>054-0041</v>
          </cell>
          <cell r="H213" t="str">
            <v>入間郡三芳町藤久保３４５－４６</v>
          </cell>
          <cell r="I213" t="str">
            <v>049-258-5258</v>
          </cell>
        </row>
        <row r="214">
          <cell r="E214" t="str">
            <v>医療法人心喜会　蓮田外科医院</v>
          </cell>
          <cell r="F214" t="str">
            <v>院長　佐々木　喜一</v>
          </cell>
          <cell r="G214" t="str">
            <v>349-0115</v>
          </cell>
          <cell r="H214" t="str">
            <v>蓮田市蓮田2061</v>
          </cell>
          <cell r="I214" t="str">
            <v>048-761-1141</v>
          </cell>
        </row>
        <row r="215">
          <cell r="E215" t="str">
            <v>医療法人社団三世会　蓮田南クリニック</v>
          </cell>
          <cell r="F215" t="str">
            <v>院長　桑島　成央</v>
          </cell>
          <cell r="G215" t="str">
            <v>349-0128</v>
          </cell>
          <cell r="H215" t="str">
            <v>蓮田市山ノ内2-41　グッドタイムリビング埼玉蓮田１Ｆ</v>
          </cell>
          <cell r="I215" t="str">
            <v>048-812-8502</v>
          </cell>
          <cell r="J215">
            <v>1</v>
          </cell>
        </row>
        <row r="216">
          <cell r="E216" t="str">
            <v>はせがわクリニック</v>
          </cell>
          <cell r="F216" t="str">
            <v>院長　長谷川　耕太郎</v>
          </cell>
          <cell r="G216" t="str">
            <v>358-0003</v>
          </cell>
          <cell r="H216" t="str">
            <v>入間市豊岡4-6-3</v>
          </cell>
          <cell r="I216" t="str">
            <v>04-2968-3721</v>
          </cell>
          <cell r="J216">
            <v>1</v>
          </cell>
          <cell r="M216">
            <v>5</v>
          </cell>
          <cell r="P216">
            <v>1</v>
          </cell>
        </row>
        <row r="217">
          <cell r="E217" t="str">
            <v>医療法人社団医心会　はたなかクリニック</v>
          </cell>
          <cell r="F217" t="str">
            <v>院長　畑中　宏之</v>
          </cell>
          <cell r="G217" t="str">
            <v>350-1312</v>
          </cell>
          <cell r="H217" t="str">
            <v>狭山市堀兼2356-12</v>
          </cell>
          <cell r="I217" t="str">
            <v>2956-5400</v>
          </cell>
          <cell r="J217">
            <v>109</v>
          </cell>
          <cell r="K217">
            <v>1</v>
          </cell>
          <cell r="M217">
            <v>9</v>
          </cell>
          <cell r="P217">
            <v>6</v>
          </cell>
        </row>
        <row r="218">
          <cell r="E218" t="str">
            <v>内科・循環器内科　初野医院</v>
          </cell>
          <cell r="F218" t="str">
            <v>初野　健人</v>
          </cell>
          <cell r="G218" t="str">
            <v>350-0443</v>
          </cell>
          <cell r="H218" t="str">
            <v>入間郡毛呂山町長瀬７１８</v>
          </cell>
          <cell r="I218" t="str">
            <v>049-294-7713</v>
          </cell>
          <cell r="P218">
            <v>1</v>
          </cell>
        </row>
        <row r="219">
          <cell r="E219" t="str">
            <v>医療法人あかつき会　はとがや病院</v>
          </cell>
          <cell r="F219" t="str">
            <v>理事長　東　真樹</v>
          </cell>
          <cell r="G219" t="str">
            <v>334-0003</v>
          </cell>
          <cell r="H219" t="str">
            <v>川口市坂下町4-16-26</v>
          </cell>
          <cell r="I219" t="str">
            <v>048-281-1468</v>
          </cell>
        </row>
        <row r="220">
          <cell r="E220" t="str">
            <v>医療法人　鳩山第一クリニック</v>
          </cell>
          <cell r="F220" t="str">
            <v>理事長　齊藤　活人</v>
          </cell>
          <cell r="G220" t="str">
            <v>350-0313</v>
          </cell>
          <cell r="H220" t="str">
            <v>比企郡鳩山町松ヶ丘3-7-2</v>
          </cell>
          <cell r="I220" t="str">
            <v>049-296-6800</v>
          </cell>
          <cell r="M220">
            <v>1</v>
          </cell>
        </row>
        <row r="221">
          <cell r="E221" t="str">
            <v>はなわ内科・胃腸内科クリニック</v>
          </cell>
          <cell r="F221" t="str">
            <v>院長　塙　孝泰</v>
          </cell>
          <cell r="G221" t="str">
            <v>358-0013</v>
          </cell>
          <cell r="H221" t="str">
            <v>入間市上藤沢424-24</v>
          </cell>
          <cell r="I221" t="str">
            <v>2935-7122</v>
          </cell>
          <cell r="J221">
            <v>2</v>
          </cell>
        </row>
        <row r="222">
          <cell r="E222" t="str">
            <v>医療法人社団健喜会　はねだクリニック</v>
          </cell>
          <cell r="F222" t="str">
            <v>理事長　羽子田　正喜</v>
          </cell>
          <cell r="G222" t="str">
            <v>351-0005</v>
          </cell>
          <cell r="H222" t="str">
            <v>朝霞市根岸台6-8-35</v>
          </cell>
          <cell r="I222" t="str">
            <v>048-469-2139</v>
          </cell>
        </row>
        <row r="223">
          <cell r="E223" t="str">
            <v>医療法人理清会　馬場内科消化器内科クリニック</v>
          </cell>
          <cell r="F223" t="str">
            <v>理事長　馬場　理加</v>
          </cell>
          <cell r="G223" t="str">
            <v>330-0061</v>
          </cell>
          <cell r="H223" t="str">
            <v>さいたま市浦和区常盤10-10-18　マスナガエン第5ビル2F</v>
          </cell>
        </row>
        <row r="224">
          <cell r="E224" t="str">
            <v>林医院</v>
          </cell>
          <cell r="F224" t="str">
            <v>林　益弘</v>
          </cell>
          <cell r="G224" t="str">
            <v>358-0008</v>
          </cell>
          <cell r="H224" t="str">
            <v>入間市河原町11-26</v>
          </cell>
          <cell r="I224" t="str">
            <v>2963-4716</v>
          </cell>
        </row>
        <row r="225">
          <cell r="E225" t="str">
            <v>林原皮膚科医院</v>
          </cell>
          <cell r="F225" t="str">
            <v>院長　林原　義明</v>
          </cell>
          <cell r="G225" t="str">
            <v>350-0809</v>
          </cell>
          <cell r="H225" t="str">
            <v>川越市鯨井新田6-1</v>
          </cell>
          <cell r="I225" t="str">
            <v>049-234-6321</v>
          </cell>
        </row>
        <row r="226">
          <cell r="E226" t="str">
            <v>社会医療法人東明会　原田病院</v>
          </cell>
          <cell r="F226" t="str">
            <v>理事長　原田　直幸　</v>
          </cell>
          <cell r="G226" t="str">
            <v>358-0003</v>
          </cell>
          <cell r="H226" t="str">
            <v>入間市豊岡１－１３－３</v>
          </cell>
          <cell r="I226" t="str">
            <v>2962-1251</v>
          </cell>
          <cell r="J226">
            <v>1</v>
          </cell>
          <cell r="M226">
            <v>7</v>
          </cell>
        </row>
        <row r="227">
          <cell r="E227" t="str">
            <v>医療法人社団医凰会　春野クリニック</v>
          </cell>
          <cell r="F227" t="str">
            <v>理事長　林　義智</v>
          </cell>
          <cell r="G227" t="str">
            <v>337-0003</v>
          </cell>
          <cell r="H227" t="str">
            <v>さいたま市見沼区深作3-40-5</v>
          </cell>
          <cell r="I227" t="str">
            <v>048-680-1122</v>
          </cell>
          <cell r="M227">
            <v>2</v>
          </cell>
        </row>
        <row r="228">
          <cell r="E228" t="str">
            <v>はんだ内科クリニック</v>
          </cell>
          <cell r="F228" t="str">
            <v>院長　半田　貫一</v>
          </cell>
          <cell r="G228" t="str">
            <v>353-0004</v>
          </cell>
          <cell r="H228" t="str">
            <v>志木市本町6-18-5　医療ビル1階</v>
          </cell>
          <cell r="I228" t="str">
            <v>048-486-2327</v>
          </cell>
          <cell r="J228">
            <v>1</v>
          </cell>
        </row>
        <row r="229">
          <cell r="E229" t="str">
            <v>医療法人河井会　飯能クリニック</v>
          </cell>
          <cell r="F229" t="str">
            <v>理事長　河井　敏幸</v>
          </cell>
          <cell r="G229" t="str">
            <v>357-0034</v>
          </cell>
          <cell r="H229" t="str">
            <v>飯能市東町12-9</v>
          </cell>
          <cell r="I229" t="str">
            <v>042-974-4171</v>
          </cell>
          <cell r="J229">
            <v>4</v>
          </cell>
        </row>
        <row r="230">
          <cell r="E230" t="str">
            <v>医療法人泰一会　飯能整形外科病院</v>
          </cell>
          <cell r="F230" t="str">
            <v>理事長　木川　泰宏</v>
          </cell>
          <cell r="G230" t="str">
            <v>357-0034</v>
          </cell>
          <cell r="H230" t="str">
            <v>飯能市東町12-2</v>
          </cell>
          <cell r="I230" t="str">
            <v>042-975-7575</v>
          </cell>
          <cell r="J230">
            <v>68</v>
          </cell>
          <cell r="M230">
            <v>3</v>
          </cell>
          <cell r="P230">
            <v>1</v>
          </cell>
        </row>
        <row r="231">
          <cell r="E231" t="str">
            <v>医療法人靖和会　飯能靖和病院　　</v>
          </cell>
          <cell r="F231" t="str">
            <v>理事長　木川　浩志</v>
          </cell>
          <cell r="G231" t="str">
            <v>357-0016</v>
          </cell>
          <cell r="H231" t="str">
            <v>飯能市下加治137-2</v>
          </cell>
          <cell r="I231" t="str">
            <v>042-974-2311</v>
          </cell>
          <cell r="M231">
            <v>8</v>
          </cell>
        </row>
        <row r="232">
          <cell r="E232" t="str">
            <v>医療法人橘会　飯能中央病院</v>
          </cell>
          <cell r="F232" t="str">
            <v>理事長　中西　克枝</v>
          </cell>
          <cell r="G232" t="str">
            <v>357-0037</v>
          </cell>
          <cell r="H232" t="str">
            <v>飯能市稲荷町12-7</v>
          </cell>
          <cell r="I232" t="str">
            <v>042-972-6161</v>
          </cell>
          <cell r="J232">
            <v>2</v>
          </cell>
        </row>
        <row r="233">
          <cell r="E233" t="str">
            <v>飯能市東吾野医療介護センター診療所</v>
          </cell>
          <cell r="F233" t="str">
            <v>センター長　原田　俊一</v>
          </cell>
          <cell r="G233" t="str">
            <v>357-0204</v>
          </cell>
          <cell r="H233" t="str">
            <v>飯能市虎秀25-1</v>
          </cell>
          <cell r="I233" t="str">
            <v>042-978-2000</v>
          </cell>
        </row>
        <row r="234">
          <cell r="E234" t="str">
            <v>医療法人好友会　飯能老年病センター</v>
          </cell>
          <cell r="F234" t="str">
            <v>理事長　木川　好章</v>
          </cell>
          <cell r="G234" t="str">
            <v>357-0016</v>
          </cell>
          <cell r="H234" t="str">
            <v>飯能市下加治147</v>
          </cell>
          <cell r="I234" t="str">
            <v>042-974-2500</v>
          </cell>
          <cell r="J234">
            <v>8</v>
          </cell>
          <cell r="M234">
            <v>1</v>
          </cell>
        </row>
        <row r="235">
          <cell r="E235" t="str">
            <v>公益社団法人　東松山医師会病院</v>
          </cell>
          <cell r="F235" t="str">
            <v>院長　松本　万夫</v>
          </cell>
          <cell r="G235" t="str">
            <v>355-0021</v>
          </cell>
          <cell r="H235" t="str">
            <v>東松山市神明町1-15-10</v>
          </cell>
          <cell r="I235" t="str">
            <v>0493-22-2822</v>
          </cell>
        </row>
        <row r="236">
          <cell r="E236" t="str">
            <v>医療法人誠光会　ひかりクリニック</v>
          </cell>
          <cell r="F236" t="str">
            <v>理事長　大谷　洋一</v>
          </cell>
          <cell r="G236" t="str">
            <v>330-0852</v>
          </cell>
          <cell r="H236" t="str">
            <v>さいたま市大宮区大成町3-339-2</v>
          </cell>
          <cell r="I236" t="str">
            <v>048-779-8191</v>
          </cell>
        </row>
        <row r="237">
          <cell r="E237" t="str">
            <v>社会医療法人至仁会　日高日生病院</v>
          </cell>
          <cell r="F237" t="str">
            <v>理事長　吉川　哲夫</v>
          </cell>
          <cell r="G237" t="str">
            <v>350-1213</v>
          </cell>
          <cell r="H237" t="str">
            <v>日高市高萩1619</v>
          </cell>
          <cell r="I237" t="str">
            <v>042-985-2631</v>
          </cell>
        </row>
        <row r="238">
          <cell r="E238" t="str">
            <v>医療法人和会　介護老人保健施設　日高の里</v>
          </cell>
          <cell r="F238" t="str">
            <v>理事長　河野　義彦</v>
          </cell>
          <cell r="G238" t="str">
            <v>350-1254</v>
          </cell>
          <cell r="H238" t="str">
            <v>日高市大字久保96-1</v>
          </cell>
          <cell r="I238" t="str">
            <v>042-982-3333</v>
          </cell>
          <cell r="P238">
            <v>1</v>
          </cell>
        </row>
        <row r="239">
          <cell r="E239" t="str">
            <v>ひなた内科</v>
          </cell>
          <cell r="F239" t="str">
            <v>院長　日向　崇</v>
          </cell>
          <cell r="G239" t="str">
            <v>350-1316</v>
          </cell>
          <cell r="H239" t="str">
            <v>狭山市南入曽565-11　メディカルビル3階</v>
          </cell>
          <cell r="I239" t="str">
            <v>04-2999-3111</v>
          </cell>
          <cell r="J239">
            <v>15</v>
          </cell>
          <cell r="M239">
            <v>5</v>
          </cell>
        </row>
        <row r="240">
          <cell r="E240" t="str">
            <v>ひまわり診療所</v>
          </cell>
          <cell r="F240" t="str">
            <v>院長　鮫島　剛</v>
          </cell>
          <cell r="G240" t="str">
            <v>352-0016</v>
          </cell>
          <cell r="H240" t="str">
            <v>新座市馬場1-2-33-1階</v>
          </cell>
          <cell r="I240" t="str">
            <v>048-485-9788</v>
          </cell>
        </row>
        <row r="241">
          <cell r="E241" t="str">
            <v>医療法人社団博弘会　ひろクリニック</v>
          </cell>
          <cell r="F241" t="str">
            <v>理事長　和田　建彦</v>
          </cell>
          <cell r="G241" t="str">
            <v>337-0051</v>
          </cell>
          <cell r="H241" t="str">
            <v>さいたま市見沼区東大宮5-39-3　英和ビル5Ｆ</v>
          </cell>
          <cell r="I241" t="str">
            <v>048-812-5961</v>
          </cell>
          <cell r="M241">
            <v>1</v>
          </cell>
        </row>
        <row r="242">
          <cell r="E242" t="str">
            <v>広沢内科クリニック</v>
          </cell>
          <cell r="F242" t="str">
            <v>廣澤　信作</v>
          </cell>
          <cell r="G242" t="str">
            <v>350-1317</v>
          </cell>
          <cell r="H242" t="str">
            <v>狭山市水野550-1</v>
          </cell>
          <cell r="I242" t="str">
            <v>2950-5882</v>
          </cell>
          <cell r="J242">
            <v>1</v>
          </cell>
        </row>
        <row r="243">
          <cell r="E243" t="str">
            <v>医療法人社団　勝医会　深谷整形外科医院</v>
          </cell>
          <cell r="F243" t="str">
            <v>理事長　齋藤　浩記</v>
          </cell>
          <cell r="G243" t="str">
            <v>366-0810</v>
          </cell>
          <cell r="H243" t="str">
            <v>深谷市宿根245-1</v>
          </cell>
          <cell r="I243" t="str">
            <v>048-574-0022</v>
          </cell>
        </row>
        <row r="244">
          <cell r="E244" t="str">
            <v>医療法人社団富家会　富家病院</v>
          </cell>
          <cell r="F244" t="str">
            <v>理事長　富家　隆樹</v>
          </cell>
          <cell r="G244" t="str">
            <v>356-0051</v>
          </cell>
          <cell r="H244" t="str">
            <v>ふじみ野市亀久保2197</v>
          </cell>
          <cell r="I244" t="str">
            <v>049-264-8811</v>
          </cell>
          <cell r="J244">
            <v>10</v>
          </cell>
          <cell r="M244">
            <v>9</v>
          </cell>
          <cell r="N244">
            <v>1</v>
          </cell>
          <cell r="P244">
            <v>18</v>
          </cell>
          <cell r="S244">
            <v>3</v>
          </cell>
        </row>
        <row r="245">
          <cell r="E245" t="str">
            <v>医療法人社団廣和会　ふじクリニック</v>
          </cell>
          <cell r="F245" t="str">
            <v>理事長　藤本　和幸</v>
          </cell>
          <cell r="G245" t="str">
            <v>332-0031</v>
          </cell>
          <cell r="H245" t="str">
            <v>川口市青木2-5-5</v>
          </cell>
          <cell r="I245" t="str">
            <v>048-240-0071</v>
          </cell>
          <cell r="J245">
            <v>1</v>
          </cell>
        </row>
        <row r="246">
          <cell r="E246" t="str">
            <v>富士内科クリニック</v>
          </cell>
          <cell r="F246" t="str">
            <v>院長　吉田　直哉</v>
          </cell>
          <cell r="G246" t="str">
            <v>354-0041</v>
          </cell>
          <cell r="H246" t="str">
            <v>入間郡三芳町藤久保16-15</v>
          </cell>
          <cell r="I246" t="str">
            <v>049-257-0601</v>
          </cell>
          <cell r="M246">
            <v>2</v>
          </cell>
          <cell r="P246">
            <v>1</v>
          </cell>
        </row>
        <row r="247">
          <cell r="E247" t="str">
            <v>医療法人社団慈瑛会　富士見在宅クリニック</v>
          </cell>
          <cell r="F247" t="str">
            <v>理事長　鈴木　純一</v>
          </cell>
          <cell r="G247" t="str">
            <v>354-0017</v>
          </cell>
          <cell r="H247" t="str">
            <v>富士見市針ヶ谷2-8-7</v>
          </cell>
          <cell r="I247" t="str">
            <v>049-953-5300</v>
          </cell>
          <cell r="M247">
            <v>5</v>
          </cell>
        </row>
        <row r="248">
          <cell r="E248" t="str">
            <v>ふじみ野血管外科・内科クリニック</v>
          </cell>
          <cell r="G248" t="str">
            <v>356-0002</v>
          </cell>
          <cell r="H248" t="str">
            <v>ふじみ野市清見１－２－１４</v>
          </cell>
          <cell r="I248" t="str">
            <v>049-215-7023</v>
          </cell>
        </row>
        <row r="249">
          <cell r="E249" t="str">
            <v>医療法人藤仁会　藤村病院</v>
          </cell>
          <cell r="F249" t="str">
            <v>理事長　藤村　作</v>
          </cell>
          <cell r="G249" t="str">
            <v>362-0035</v>
          </cell>
          <cell r="H249" t="str">
            <v>上尾市仲町1-8-33</v>
          </cell>
          <cell r="I249" t="str">
            <v>048-776-1111</v>
          </cell>
        </row>
        <row r="250">
          <cell r="E250" t="str">
            <v>医療法人社団大成会　武南病院</v>
          </cell>
          <cell r="F250" t="str">
            <v>理事長　長汐　美江子</v>
          </cell>
          <cell r="G250" t="str">
            <v>354-0063</v>
          </cell>
          <cell r="H250" t="str">
            <v>川口市東本郷2026</v>
          </cell>
          <cell r="I250" t="str">
            <v>048-284-2811</v>
          </cell>
        </row>
        <row r="251">
          <cell r="E251" t="str">
            <v>医療法人東州会　フローラ太田小通りクリニック</v>
          </cell>
          <cell r="F251" t="str">
            <v>院長　増田　栄輔</v>
          </cell>
          <cell r="G251" t="str">
            <v>339-0054</v>
          </cell>
          <cell r="H251" t="str">
            <v>さいたま市岩槻区仲町1-12-27関東メディカルビル</v>
          </cell>
          <cell r="I251" t="str">
            <v>048-758-3926</v>
          </cell>
        </row>
        <row r="252">
          <cell r="E252" t="str">
            <v>医療法人社団　平成クリニック</v>
          </cell>
          <cell r="F252" t="str">
            <v>理事長　高山　泰男</v>
          </cell>
          <cell r="G252" t="str">
            <v>350-0056</v>
          </cell>
          <cell r="H252" t="str">
            <v>川越市松江町1-20-5</v>
          </cell>
          <cell r="I252" t="str">
            <v>049-224-2330</v>
          </cell>
        </row>
        <row r="253">
          <cell r="E253" t="str">
            <v>医療法人啓仁会　平成の森・川島病院</v>
          </cell>
          <cell r="F253" t="str">
            <v>院長　坂井　誠</v>
          </cell>
          <cell r="G253" t="str">
            <v>350-0123</v>
          </cell>
          <cell r="H253" t="str">
            <v>比企郡川島町大字畑中４７８－１</v>
          </cell>
          <cell r="I253" t="str">
            <v>049-297-2811</v>
          </cell>
          <cell r="M253">
            <v>1</v>
          </cell>
        </row>
        <row r="254">
          <cell r="E254" t="str">
            <v>医療法人財団ヘリオス会　ヘリオス会病院</v>
          </cell>
          <cell r="F254" t="str">
            <v>理事長　森田　仁士</v>
          </cell>
          <cell r="G254" t="str">
            <v>365-0005</v>
          </cell>
          <cell r="H254" t="str">
            <v>鴻巣市広田824-1</v>
          </cell>
          <cell r="I254" t="str">
            <v>048-569-3111</v>
          </cell>
          <cell r="M254">
            <v>1</v>
          </cell>
        </row>
        <row r="255">
          <cell r="E255" t="str">
            <v>医療法人　保木診療所</v>
          </cell>
          <cell r="F255" t="str">
            <v>院長　保木　利文</v>
          </cell>
          <cell r="G255" t="str">
            <v>334-0056</v>
          </cell>
          <cell r="H255" t="str">
            <v>川口市大字峯256-7</v>
          </cell>
          <cell r="I255" t="str">
            <v>048-295-3332</v>
          </cell>
          <cell r="M255">
            <v>1</v>
          </cell>
        </row>
        <row r="256">
          <cell r="E256" t="str">
            <v>ほそあい内科クリニック</v>
          </cell>
          <cell r="F256" t="str">
            <v>細合　浩司</v>
          </cell>
        </row>
        <row r="257">
          <cell r="E257" t="str">
            <v>医療法人社団すずのき会　ほりがね診療所</v>
          </cell>
          <cell r="F257" t="str">
            <v>理事長　鈴木　忍</v>
          </cell>
          <cell r="G257" t="str">
            <v>350-1312</v>
          </cell>
          <cell r="H257" t="str">
            <v>狭山市堀兼1043</v>
          </cell>
          <cell r="I257" t="str">
            <v>04-2958-6651</v>
          </cell>
          <cell r="J257">
            <v>2</v>
          </cell>
          <cell r="M257">
            <v>2</v>
          </cell>
        </row>
        <row r="258">
          <cell r="E258" t="str">
            <v>医療法人社団　堀ノ内病院</v>
          </cell>
          <cell r="F258" t="str">
            <v>理事長　小島　武</v>
          </cell>
          <cell r="G258" t="str">
            <v>352-0023</v>
          </cell>
          <cell r="H258" t="str">
            <v>新座市堀ノ内2-9-31</v>
          </cell>
          <cell r="I258" t="str">
            <v>048-481-5168</v>
          </cell>
        </row>
        <row r="259">
          <cell r="E259" t="str">
            <v>医療法人　本庄福島病院</v>
          </cell>
          <cell r="F259" t="str">
            <v>理事長　福島　正人</v>
          </cell>
          <cell r="G259" t="str">
            <v>367-0054</v>
          </cell>
          <cell r="H259" t="str">
            <v>本庄市千代田1-1-18</v>
          </cell>
          <cell r="I259" t="str">
            <v>0495-22-5211</v>
          </cell>
          <cell r="J259">
            <v>1</v>
          </cell>
        </row>
        <row r="260">
          <cell r="E260" t="str">
            <v>本田小児科内科クリニック</v>
          </cell>
          <cell r="F260" t="str">
            <v>本田　三平</v>
          </cell>
          <cell r="G260" t="str">
            <v>358-0013</v>
          </cell>
          <cell r="H260" t="str">
            <v>入間市上藤沢17-1　リスペクトＫ＆Ｓ102</v>
          </cell>
          <cell r="I260" t="str">
            <v>2960-1780</v>
          </cell>
          <cell r="J260">
            <v>7</v>
          </cell>
          <cell r="M260">
            <v>1</v>
          </cell>
          <cell r="P260">
            <v>1</v>
          </cell>
        </row>
        <row r="261">
          <cell r="E261" t="str">
            <v>医療法人刀仁会　本町診療所</v>
          </cell>
          <cell r="F261" t="str">
            <v>所長　森田　和樹</v>
          </cell>
          <cell r="G261" t="str">
            <v>357-0032</v>
          </cell>
          <cell r="H261" t="str">
            <v>飯能市本町16-9</v>
          </cell>
          <cell r="I261" t="str">
            <v>042-972-2440</v>
          </cell>
        </row>
        <row r="262">
          <cell r="E262" t="str">
            <v>医療法人社団　まえだクリニック</v>
          </cell>
          <cell r="F262" t="str">
            <v>理事長　前田　晃宏</v>
          </cell>
          <cell r="G262" t="str">
            <v>350-1255</v>
          </cell>
          <cell r="H262" t="str">
            <v>日高市武蔵台1-23-16</v>
          </cell>
          <cell r="I262" t="str">
            <v>042-982-5002</v>
          </cell>
        </row>
        <row r="263">
          <cell r="E263" t="str">
            <v>医療法人社団グロリア会　前田病院</v>
          </cell>
          <cell r="F263" t="str">
            <v>理事長　東　美栄</v>
          </cell>
          <cell r="G263" t="str">
            <v>350-1320</v>
          </cell>
          <cell r="H263" t="str">
            <v>狭山市広瀬東3-14-3</v>
          </cell>
          <cell r="I263" t="str">
            <v>2953-5522</v>
          </cell>
          <cell r="J263">
            <v>2</v>
          </cell>
          <cell r="M263">
            <v>1</v>
          </cell>
          <cell r="P263">
            <v>1</v>
          </cell>
        </row>
        <row r="264">
          <cell r="E264" t="str">
            <v>医療法人新正会　間柴医院</v>
          </cell>
          <cell r="F264" t="str">
            <v>理事長　間柴　正二</v>
          </cell>
          <cell r="G264" t="str">
            <v>357-0024</v>
          </cell>
          <cell r="H264" t="str">
            <v>飯能市緑町3-4</v>
          </cell>
          <cell r="I264" t="str">
            <v>042-983-1660</v>
          </cell>
          <cell r="M264">
            <v>69</v>
          </cell>
          <cell r="O264">
            <v>1</v>
          </cell>
        </row>
        <row r="265">
          <cell r="E265" t="str">
            <v>医療法人社団辰樹会　馬島医院</v>
          </cell>
          <cell r="F265" t="str">
            <v>理事長　馬島　辰典</v>
          </cell>
          <cell r="G265" t="str">
            <v>350-1301</v>
          </cell>
          <cell r="H265" t="str">
            <v>狭山市青柳149-8</v>
          </cell>
          <cell r="I265" t="str">
            <v>04-2954-7364</v>
          </cell>
          <cell r="J265">
            <v>8</v>
          </cell>
          <cell r="M265">
            <v>3</v>
          </cell>
        </row>
        <row r="266">
          <cell r="E266" t="str">
            <v>益岡医院</v>
          </cell>
          <cell r="F266" t="str">
            <v>益岡　孝之</v>
          </cell>
          <cell r="G266" t="str">
            <v>369-0211</v>
          </cell>
          <cell r="H266" t="str">
            <v>深谷市岡部1243</v>
          </cell>
          <cell r="I266" t="str">
            <v>048-585-5657</v>
          </cell>
        </row>
        <row r="267">
          <cell r="E267" t="str">
            <v>医療法人　増田耳鼻咽喉科医院</v>
          </cell>
          <cell r="F267" t="str">
            <v>増田　喜信</v>
          </cell>
          <cell r="G267" t="str">
            <v>351-0025</v>
          </cell>
          <cell r="H267" t="str">
            <v>朝霞市三原2-13-28</v>
          </cell>
          <cell r="I267" t="str">
            <v>048-463-9218</v>
          </cell>
          <cell r="P267">
            <v>1</v>
          </cell>
        </row>
        <row r="268">
          <cell r="E268" t="str">
            <v>医療法人五麟会　まちだ訪問クリニック</v>
          </cell>
          <cell r="F268" t="str">
            <v>理事長　町田　穣</v>
          </cell>
          <cell r="G268" t="str">
            <v>351-0011</v>
          </cell>
          <cell r="H268" t="str">
            <v>朝霞市本町1-34-1　ボンビラージュ113</v>
          </cell>
          <cell r="I268" t="str">
            <v>048-424-7301</v>
          </cell>
          <cell r="M268">
            <v>116</v>
          </cell>
        </row>
        <row r="269">
          <cell r="E269" t="str">
            <v>医療法人社団こもれび　まつおか眼科クリニック</v>
          </cell>
          <cell r="F269" t="str">
            <v>理事長　松岡　雅美</v>
          </cell>
          <cell r="G269" t="str">
            <v>351-0023</v>
          </cell>
          <cell r="H269" t="str">
            <v>朝霞市溝沼１０５８</v>
          </cell>
          <cell r="I269" t="str">
            <v>048-450-2030</v>
          </cell>
          <cell r="J269">
            <v>1</v>
          </cell>
        </row>
        <row r="270">
          <cell r="E270" t="str">
            <v>松澤クリニック</v>
          </cell>
          <cell r="F270" t="str">
            <v>松澤　裕一</v>
          </cell>
          <cell r="G270" t="str">
            <v>356-0050</v>
          </cell>
          <cell r="H270" t="str">
            <v>ふじみ野市ふじみ野3-9-20</v>
          </cell>
          <cell r="I270" t="str">
            <v>049-278-6288</v>
          </cell>
        </row>
        <row r="271">
          <cell r="E271" t="str">
            <v>医療法人松武会　松本医院</v>
          </cell>
          <cell r="F271" t="str">
            <v>理事長　松本　圭二</v>
          </cell>
          <cell r="G271" t="str">
            <v>360-0115</v>
          </cell>
          <cell r="H271" t="str">
            <v>熊谷市成沢887-3</v>
          </cell>
          <cell r="I271" t="str">
            <v>048-536-7775</v>
          </cell>
        </row>
        <row r="272">
          <cell r="E272" t="str">
            <v>医療法人眞美会　麻見江ホスピタル</v>
          </cell>
          <cell r="F272" t="str">
            <v>理事長　馬場　眞美子</v>
          </cell>
          <cell r="G272" t="str">
            <v>350-0302</v>
          </cell>
          <cell r="H272" t="str">
            <v>比企郡鳩山町大橋1066番地</v>
          </cell>
          <cell r="I272" t="str">
            <v>049-296-1155</v>
          </cell>
          <cell r="S272">
            <v>1</v>
          </cell>
        </row>
        <row r="273">
          <cell r="E273" t="str">
            <v>社会福祉法人埼玉医療福祉会　丸木記念福祉メディカルセンター</v>
          </cell>
          <cell r="F273" t="str">
            <v>理事長　丸木　清之</v>
          </cell>
          <cell r="G273" t="str">
            <v>350-0491</v>
          </cell>
          <cell r="H273" t="str">
            <v>入間郡毛呂山町毛呂本郷38番地</v>
          </cell>
          <cell r="I273" t="str">
            <v>049-276-1496</v>
          </cell>
          <cell r="M273">
            <v>3</v>
          </cell>
          <cell r="S273">
            <v>1</v>
          </cell>
        </row>
        <row r="274">
          <cell r="E274" t="str">
            <v>医療法人双和会　三浦医院</v>
          </cell>
          <cell r="F274" t="str">
            <v>三浦　志郎</v>
          </cell>
          <cell r="G274" t="str">
            <v>351-0015</v>
          </cell>
          <cell r="H274" t="str">
            <v>朝霞市幸町1-3-2</v>
          </cell>
          <cell r="I274" t="str">
            <v>048-461-3802</v>
          </cell>
        </row>
        <row r="275">
          <cell r="E275" t="str">
            <v>三浦病院</v>
          </cell>
          <cell r="F275" t="str">
            <v>院長　三浦　健</v>
          </cell>
          <cell r="G275" t="str">
            <v>354-0004</v>
          </cell>
          <cell r="H275" t="str">
            <v>富士見市下南畑3166</v>
          </cell>
          <cell r="I275" t="str">
            <v>049-254-7111</v>
          </cell>
        </row>
        <row r="276">
          <cell r="E276" t="str">
            <v>医療法人社団高栄会　みさと中央クリニック</v>
          </cell>
          <cell r="F276" t="str">
            <v>理事長　高橋　公一</v>
          </cell>
          <cell r="G276" t="str">
            <v>341-0034</v>
          </cell>
          <cell r="H276" t="str">
            <v>三郷市新和1-36</v>
          </cell>
          <cell r="I276" t="str">
            <v>048-953-5300</v>
          </cell>
          <cell r="M276">
            <v>2</v>
          </cell>
        </row>
        <row r="277">
          <cell r="E277" t="str">
            <v>医療法人社団愛友会　三郷中央総合病院</v>
          </cell>
          <cell r="F277" t="str">
            <v>理事長　中村　康彦</v>
          </cell>
          <cell r="G277" t="str">
            <v>341-8526</v>
          </cell>
          <cell r="H277" t="str">
            <v>三郷市中央４－５－１</v>
          </cell>
          <cell r="I277" t="str">
            <v>048-953-1321</v>
          </cell>
          <cell r="J277">
            <v>1</v>
          </cell>
        </row>
        <row r="278">
          <cell r="E278" t="str">
            <v>医療法人社団光陽会　みずほ台サンクリニック</v>
          </cell>
          <cell r="F278" t="str">
            <v>理事長　石井　彩里</v>
          </cell>
          <cell r="G278" t="str">
            <v>354-0018</v>
          </cell>
          <cell r="H278" t="str">
            <v>富士見市西みずほ台1-1-1</v>
          </cell>
          <cell r="I278" t="str">
            <v>049-255-3929</v>
          </cell>
          <cell r="J278">
            <v>5</v>
          </cell>
          <cell r="M278">
            <v>1</v>
          </cell>
        </row>
        <row r="279">
          <cell r="E279" t="str">
            <v>医療法人橘会　みずほ台病院</v>
          </cell>
          <cell r="F279" t="str">
            <v>理事長　井坂　勝利</v>
          </cell>
          <cell r="G279" t="str">
            <v>354-0018</v>
          </cell>
          <cell r="H279" t="str">
            <v>富士見市西みずほ台2-9-5</v>
          </cell>
          <cell r="I279" t="str">
            <v>049-252-5121</v>
          </cell>
          <cell r="J279">
            <v>5</v>
          </cell>
        </row>
        <row r="280">
          <cell r="E280" t="str">
            <v>医療法人豊仁会　三井病院</v>
          </cell>
          <cell r="F280" t="str">
            <v>理事長　秦　怜志</v>
          </cell>
          <cell r="G280" t="str">
            <v>350-0066</v>
          </cell>
          <cell r="H280" t="str">
            <v>川越市連雀町19-3</v>
          </cell>
          <cell r="I280" t="str">
            <v>049-222-5321</v>
          </cell>
          <cell r="M280">
            <v>1</v>
          </cell>
          <cell r="P280">
            <v>1</v>
          </cell>
        </row>
        <row r="281">
          <cell r="E281" t="str">
            <v>医療法人くすのき会　南飯能病院</v>
          </cell>
          <cell r="F281" t="str">
            <v>理事長　角田　七重</v>
          </cell>
          <cell r="G281" t="str">
            <v>357-0042</v>
          </cell>
          <cell r="H281" t="str">
            <v>飯能市矢颪415</v>
          </cell>
          <cell r="I281" t="str">
            <v>042-972-7111</v>
          </cell>
          <cell r="J281">
            <v>9</v>
          </cell>
          <cell r="M281">
            <v>3</v>
          </cell>
        </row>
        <row r="282">
          <cell r="E282" t="str">
            <v>医療法人若杉会　南平野クリニック</v>
          </cell>
          <cell r="F282" t="str">
            <v>若杉　直俊</v>
          </cell>
          <cell r="G282" t="str">
            <v>339-0051</v>
          </cell>
          <cell r="H282" t="str">
            <v>さいたま市岩槻区南平野3-32-5</v>
          </cell>
          <cell r="I282" t="str">
            <v>048-756-7281</v>
          </cell>
        </row>
        <row r="283">
          <cell r="E283" t="str">
            <v>医療法人聖心会　南古谷病院</v>
          </cell>
          <cell r="F283" t="str">
            <v>理事長　曽山　鋼一</v>
          </cell>
          <cell r="G283" t="str">
            <v>350-0011</v>
          </cell>
          <cell r="H283" t="str">
            <v>川越市久下戸110</v>
          </cell>
          <cell r="I283" t="str">
            <v>0492-35-7777</v>
          </cell>
          <cell r="M283">
            <v>3</v>
          </cell>
        </row>
        <row r="284">
          <cell r="E284" t="str">
            <v>医療法人みやかわクリニック</v>
          </cell>
          <cell r="F284" t="str">
            <v>院長　宮川　隆平</v>
          </cell>
          <cell r="G284" t="str">
            <v>350-1317</v>
          </cell>
          <cell r="H284" t="str">
            <v>狭山市水野442-76</v>
          </cell>
          <cell r="I284" t="str">
            <v>2950-4400</v>
          </cell>
          <cell r="J284">
            <v>3</v>
          </cell>
          <cell r="M284">
            <v>1</v>
          </cell>
        </row>
        <row r="285">
          <cell r="E285" t="str">
            <v>宮崎医院</v>
          </cell>
          <cell r="F285" t="str">
            <v>院長　高橋　恵子</v>
          </cell>
          <cell r="G285" t="str">
            <v>350-1315</v>
          </cell>
          <cell r="H285" t="str">
            <v>狭山市北入曽２７４－１</v>
          </cell>
          <cell r="I285" t="str">
            <v>04-2957-6945</v>
          </cell>
          <cell r="J285">
            <v>3</v>
          </cell>
          <cell r="M285">
            <v>1</v>
          </cell>
        </row>
        <row r="286">
          <cell r="E286" t="str">
            <v>みやた内科クリニック</v>
          </cell>
          <cell r="F286" t="str">
            <v>宮田　滋</v>
          </cell>
          <cell r="G286" t="str">
            <v>350-1305</v>
          </cell>
          <cell r="H286" t="str">
            <v>狭山市入間川1-18-30</v>
          </cell>
          <cell r="I286" t="str">
            <v>2969-2111</v>
          </cell>
        </row>
        <row r="287">
          <cell r="E287" t="str">
            <v>みよし野クリニック</v>
          </cell>
          <cell r="F287" t="str">
            <v>院長　草野　都</v>
          </cell>
          <cell r="G287" t="str">
            <v>354-0035</v>
          </cell>
          <cell r="H287" t="str">
            <v>富士見市ふじみ野西１－２１－５</v>
          </cell>
          <cell r="I287" t="str">
            <v>049-256-3132</v>
          </cell>
        </row>
        <row r="288">
          <cell r="E288" t="str">
            <v>医療法人社団草芳会　三芳野第2病院</v>
          </cell>
          <cell r="F288" t="str">
            <v>理事長　草野　信一</v>
          </cell>
          <cell r="G288" t="str">
            <v>356-0003</v>
          </cell>
          <cell r="H288" t="str">
            <v>ふじみ野市大原2-1-16</v>
          </cell>
          <cell r="I288" t="str">
            <v>049-261-0502</v>
          </cell>
        </row>
        <row r="289">
          <cell r="E289" t="str">
            <v>医療法人社団草芳会　三芳野病院</v>
          </cell>
          <cell r="F289" t="str">
            <v>理事長　草野　信一</v>
          </cell>
          <cell r="G289" t="str">
            <v>354-0044</v>
          </cell>
          <cell r="H289" t="str">
            <v>入間郡三芳町北永井890-6</v>
          </cell>
          <cell r="I289" t="str">
            <v>049-259-3333</v>
          </cell>
          <cell r="J289">
            <v>4</v>
          </cell>
          <cell r="M289">
            <v>75</v>
          </cell>
          <cell r="N289">
            <v>5</v>
          </cell>
          <cell r="P289">
            <v>16</v>
          </cell>
        </row>
        <row r="290">
          <cell r="E290" t="str">
            <v>医療法人福慈会　夢眠クリニック</v>
          </cell>
          <cell r="F290" t="str">
            <v>理事長　坂本　長逸</v>
          </cell>
          <cell r="G290" t="str">
            <v>338-0836</v>
          </cell>
          <cell r="H290" t="str">
            <v>さいたま市桜区町谷３－９－１１</v>
          </cell>
          <cell r="I290" t="str">
            <v>048-837-8500</v>
          </cell>
          <cell r="P290">
            <v>4</v>
          </cell>
          <cell r="Q290">
            <v>11</v>
          </cell>
        </row>
        <row r="291">
          <cell r="E291" t="str">
            <v>医療法人福慈会　夢眠クリニック大宮北</v>
          </cell>
          <cell r="F291" t="str">
            <v>理事長　坂本　長逸</v>
          </cell>
          <cell r="G291" t="str">
            <v>331-0822</v>
          </cell>
          <cell r="H291" t="str">
            <v>さいたま市北区奈良町32-6</v>
          </cell>
          <cell r="I291" t="str">
            <v>048-662-8100</v>
          </cell>
        </row>
        <row r="292">
          <cell r="E292" t="str">
            <v>医療法人和会　武蔵台病院</v>
          </cell>
          <cell r="F292" t="str">
            <v>理事長　河野　義彦</v>
          </cell>
          <cell r="G292" t="str">
            <v>350-1254</v>
          </cell>
          <cell r="H292" t="str">
            <v>日高市大字久保２７８－１２</v>
          </cell>
          <cell r="I292" t="str">
            <v>042-982-2222</v>
          </cell>
          <cell r="J292">
            <v>2</v>
          </cell>
        </row>
        <row r="293">
          <cell r="E293" t="str">
            <v>医療法人　武蔵野総合病院</v>
          </cell>
          <cell r="F293" t="str">
            <v>理事長　澤　雅之</v>
          </cell>
          <cell r="G293" t="str">
            <v>350-1167</v>
          </cell>
          <cell r="H293" t="str">
            <v>川越市大袋新田977-9</v>
          </cell>
          <cell r="I293" t="str">
            <v>049-244-6340</v>
          </cell>
          <cell r="M293">
            <v>4</v>
          </cell>
          <cell r="P293">
            <v>1</v>
          </cell>
        </row>
        <row r="294">
          <cell r="E294" t="str">
            <v>医療法人社団尊和会　武蔵藤沢セントラルクリニック</v>
          </cell>
          <cell r="F294" t="str">
            <v>理事長　和田　誠基</v>
          </cell>
          <cell r="G294" t="str">
            <v>358-0011</v>
          </cell>
          <cell r="H294" t="str">
            <v>入間市下藤沢375-1</v>
          </cell>
          <cell r="I294" t="str">
            <v>2901-8155</v>
          </cell>
          <cell r="J294">
            <v>55</v>
          </cell>
          <cell r="M294">
            <v>14</v>
          </cell>
          <cell r="P294">
            <v>1</v>
          </cell>
          <cell r="S294">
            <v>1</v>
          </cell>
        </row>
        <row r="295">
          <cell r="E295" t="str">
            <v>医療法人ルカ会　村山クリニック</v>
          </cell>
          <cell r="F295" t="str">
            <v>医師　村山　正昭</v>
          </cell>
          <cell r="G295" t="str">
            <v>351-0035</v>
          </cell>
          <cell r="H295" t="str">
            <v>朝霞市朝志ヶ丘1-7-7</v>
          </cell>
          <cell r="I295" t="str">
            <v>048-471-1636</v>
          </cell>
          <cell r="K295">
            <v>1</v>
          </cell>
        </row>
        <row r="296">
          <cell r="E296" t="str">
            <v>もとい内科クリニック</v>
          </cell>
          <cell r="F296" t="str">
            <v>本井　智巳</v>
          </cell>
          <cell r="G296" t="str">
            <v>350-1320</v>
          </cell>
          <cell r="H296" t="str">
            <v>狭山市広瀬東1-16-39</v>
          </cell>
          <cell r="I296" t="str">
            <v>2900-1702</v>
          </cell>
        </row>
        <row r="297">
          <cell r="E297" t="str">
            <v>医療法人桃彩会　ももたろう腎泌尿器科クリニック</v>
          </cell>
          <cell r="F297" t="str">
            <v>船橋　健二郎</v>
          </cell>
          <cell r="G297" t="str">
            <v xml:space="preserve">335-0002 </v>
          </cell>
          <cell r="H297" t="str">
            <v>蕨市塚越2-6-7パラドールⅡ１B</v>
          </cell>
          <cell r="I297" t="str">
            <v>048-430-2266</v>
          </cell>
          <cell r="J297">
            <v>1</v>
          </cell>
        </row>
        <row r="298">
          <cell r="E298" t="str">
            <v>医療法人森田クリニック</v>
          </cell>
          <cell r="F298" t="str">
            <v>理事長　森田　仁平</v>
          </cell>
          <cell r="G298" t="str">
            <v>350-1304</v>
          </cell>
          <cell r="H298" t="str">
            <v>狭山市狭山台1-8-1</v>
          </cell>
          <cell r="I298" t="str">
            <v>2959-3111</v>
          </cell>
        </row>
        <row r="299">
          <cell r="E299" t="str">
            <v>社会福祉法人　毛呂病院</v>
          </cell>
          <cell r="F299" t="str">
            <v>院長　丸木　多恵子</v>
          </cell>
          <cell r="G299" t="str">
            <v>350-0451</v>
          </cell>
          <cell r="H299" t="str">
            <v>入間郡毛呂山町大字毛呂本郷38</v>
          </cell>
          <cell r="I299" t="str">
            <v>048-857-6811</v>
          </cell>
        </row>
        <row r="300">
          <cell r="E300" t="str">
            <v>医療法人社団安田会　安田医院</v>
          </cell>
          <cell r="F300" t="str">
            <v>理事長　安田　福輝</v>
          </cell>
          <cell r="G300" t="str">
            <v>354-0045</v>
          </cell>
          <cell r="H300" t="str">
            <v>入間郡三芳町上富402-5</v>
          </cell>
          <cell r="I300" t="str">
            <v>049-259-4462</v>
          </cell>
          <cell r="J300">
            <v>27</v>
          </cell>
          <cell r="M300">
            <v>22</v>
          </cell>
        </row>
        <row r="301">
          <cell r="E301" t="str">
            <v>医療法人社団恵真会　やすらぎクリニック</v>
          </cell>
          <cell r="F301" t="str">
            <v>理事長　山本　眞二</v>
          </cell>
          <cell r="G301" t="str">
            <v>358-0011</v>
          </cell>
          <cell r="H301" t="str">
            <v>入間市下藤沢260-6</v>
          </cell>
          <cell r="I301" t="str">
            <v>2901-4888</v>
          </cell>
          <cell r="J301">
            <v>50</v>
          </cell>
          <cell r="M301">
            <v>19</v>
          </cell>
          <cell r="P301">
            <v>3</v>
          </cell>
        </row>
        <row r="302">
          <cell r="E302" t="str">
            <v>柳瀬川駅前クリニック</v>
          </cell>
          <cell r="F302" t="str">
            <v>氷見　和久</v>
          </cell>
          <cell r="G302" t="str">
            <v>353-0006</v>
          </cell>
          <cell r="H302" t="str">
            <v>志木市館2-6-11　ペアクレセント3F</v>
          </cell>
          <cell r="I302" t="str">
            <v>048-486-6201</v>
          </cell>
          <cell r="J302">
            <v>3</v>
          </cell>
          <cell r="M302">
            <v>1</v>
          </cell>
        </row>
        <row r="303">
          <cell r="E303" t="str">
            <v>山岸内科クリニック</v>
          </cell>
          <cell r="F303" t="str">
            <v>院長　山岸　業弘</v>
          </cell>
          <cell r="G303" t="str">
            <v>358-0022</v>
          </cell>
          <cell r="H303" t="str">
            <v>入間市扇町屋1-11-34</v>
          </cell>
          <cell r="I303" t="str">
            <v>2960-1106</v>
          </cell>
          <cell r="J303">
            <v>1</v>
          </cell>
        </row>
        <row r="304">
          <cell r="E304" t="str">
            <v>医療法人　山口病院</v>
          </cell>
          <cell r="F304" t="str">
            <v>理事長　山口　滝太</v>
          </cell>
          <cell r="G304" t="str">
            <v>350-1122</v>
          </cell>
          <cell r="H304" t="str">
            <v>埼玉県川越市脇田町16-13</v>
          </cell>
          <cell r="I304" t="str">
            <v>049-222-0371</v>
          </cell>
          <cell r="M304">
            <v>2</v>
          </cell>
        </row>
        <row r="305">
          <cell r="E305" t="str">
            <v>山崎クリニック</v>
          </cell>
          <cell r="F305" t="str">
            <v>理事長　山崎　昭</v>
          </cell>
          <cell r="G305" t="str">
            <v>336-0022</v>
          </cell>
          <cell r="H305" t="str">
            <v>さいたま市南区白幡6-18-18</v>
          </cell>
          <cell r="I305" t="str">
            <v>348-865-2525</v>
          </cell>
        </row>
        <row r="306">
          <cell r="E306" t="str">
            <v>山田クリニック</v>
          </cell>
          <cell r="F306" t="str">
            <v>院長　山田　俊二</v>
          </cell>
          <cell r="G306" t="str">
            <v>358-0011</v>
          </cell>
          <cell r="H306" t="str">
            <v>入間市下藤沢1292-10</v>
          </cell>
          <cell r="I306" t="str">
            <v>2960-3200</v>
          </cell>
          <cell r="J306">
            <v>1</v>
          </cell>
          <cell r="M306">
            <v>1</v>
          </cell>
        </row>
        <row r="307">
          <cell r="E307" t="str">
            <v>やまだクリニック</v>
          </cell>
          <cell r="F307" t="str">
            <v>院長　山田　保</v>
          </cell>
          <cell r="G307" t="str">
            <v>350-0222</v>
          </cell>
          <cell r="H307" t="str">
            <v>坂戸市清水町46-46</v>
          </cell>
          <cell r="I307" t="str">
            <v>049-288-7788</v>
          </cell>
          <cell r="M307">
            <v>1</v>
          </cell>
        </row>
        <row r="308">
          <cell r="E308" t="str">
            <v>医療法人社団寛明会　山田内科クリニック</v>
          </cell>
          <cell r="F308" t="str">
            <v>理事長　山田　明</v>
          </cell>
          <cell r="G308" t="str">
            <v>354-0044</v>
          </cell>
          <cell r="H308" t="str">
            <v>入間郡三芳町北永井3-11</v>
          </cell>
          <cell r="I308" t="str">
            <v>049-259-4462</v>
          </cell>
          <cell r="M308">
            <v>1</v>
          </cell>
        </row>
        <row r="309">
          <cell r="E309" t="str">
            <v>医療法人仁寿会　山田病院</v>
          </cell>
          <cell r="F309" t="str">
            <v>理事長　山田　孝文</v>
          </cell>
          <cell r="G309" t="str">
            <v>348-0041</v>
          </cell>
          <cell r="H309" t="str">
            <v>羽生市上新郷5939</v>
          </cell>
          <cell r="I309" t="str">
            <v>048-561-0177</v>
          </cell>
        </row>
        <row r="310">
          <cell r="E310" t="str">
            <v>医療法人社団昭亜会　屋良医院</v>
          </cell>
          <cell r="F310" t="str">
            <v>院長　屋良　昭彦</v>
          </cell>
          <cell r="G310" t="str">
            <v>350-1327</v>
          </cell>
          <cell r="H310" t="str">
            <v>狭山市笹井2574-1</v>
          </cell>
          <cell r="I310" t="str">
            <v>2955-6411</v>
          </cell>
          <cell r="M310">
            <v>1</v>
          </cell>
        </row>
        <row r="311">
          <cell r="E311" t="str">
            <v>ゆうあいクリニック</v>
          </cell>
          <cell r="G311" t="str">
            <v>354-8560</v>
          </cell>
          <cell r="H311" t="str">
            <v>富士見市山室1-1313</v>
          </cell>
          <cell r="I311" t="str">
            <v>049-257-5420</v>
          </cell>
        </row>
        <row r="312">
          <cell r="E312" t="str">
            <v>行定病院</v>
          </cell>
          <cell r="G312" t="str">
            <v>350-1123</v>
          </cell>
          <cell r="H312" t="str">
            <v>川越市脇田本町４－１３</v>
          </cell>
          <cell r="I312" t="str">
            <v>049-242-0382</v>
          </cell>
        </row>
        <row r="313">
          <cell r="E313" t="str">
            <v>医療法人社団藤正会　ユニットワン外科クリニック</v>
          </cell>
          <cell r="F313" t="str">
            <v>理事長　佐藤　正典</v>
          </cell>
          <cell r="G313" t="str">
            <v>336-0025</v>
          </cell>
          <cell r="H313" t="str">
            <v>さいたま市南区文蔵3-11-3</v>
          </cell>
          <cell r="I313" t="str">
            <v>048-865-0929</v>
          </cell>
        </row>
        <row r="314">
          <cell r="E314" t="str">
            <v>医療法人社団寿会　吉沢病院</v>
          </cell>
          <cell r="F314" t="str">
            <v>理事長　吉澤　昌宏</v>
          </cell>
          <cell r="G314" t="str">
            <v>367-0000</v>
          </cell>
          <cell r="H314" t="str">
            <v>本庄市１２１６－１</v>
          </cell>
          <cell r="I314" t="str">
            <v>049-521-7781</v>
          </cell>
        </row>
        <row r="315">
          <cell r="E315" t="str">
            <v>医療法人　吉田内科胃腸科医院</v>
          </cell>
          <cell r="F315" t="str">
            <v>理事長　吉田　秀三</v>
          </cell>
          <cell r="G315" t="str">
            <v>357-0041</v>
          </cell>
          <cell r="H315" t="str">
            <v>飯能市美杉台3丁目5-1</v>
          </cell>
          <cell r="I315" t="str">
            <v>0429-72-8350</v>
          </cell>
        </row>
        <row r="316">
          <cell r="E316" t="str">
            <v>医療法人社団　米山クリニック</v>
          </cell>
          <cell r="F316" t="str">
            <v>米山　伸彦</v>
          </cell>
          <cell r="G316" t="str">
            <v>350-1123</v>
          </cell>
          <cell r="H316" t="str">
            <v>川越市脇田本町15番19　ニューパレスビル新館2F</v>
          </cell>
          <cell r="I316" t="str">
            <v>049-293-2611</v>
          </cell>
        </row>
        <row r="317">
          <cell r="E317" t="str">
            <v>医療法人社団　恵仁会　与野中央病院</v>
          </cell>
          <cell r="F317" t="str">
            <v>院長　関場　秀高</v>
          </cell>
          <cell r="G317" t="str">
            <v>331-0054</v>
          </cell>
          <cell r="H317" t="str">
            <v>埼玉県さいたま市西区島根65</v>
          </cell>
          <cell r="I317" t="str">
            <v>048-624-2211</v>
          </cell>
        </row>
        <row r="318">
          <cell r="E318" t="str">
            <v>玲子内科クリニック</v>
          </cell>
          <cell r="F318" t="str">
            <v>院長　保科　玲子</v>
          </cell>
          <cell r="G318" t="str">
            <v>352-0035</v>
          </cell>
          <cell r="H318" t="str">
            <v>新座市栗原5-12-17 メイハイムビル2F</v>
          </cell>
          <cell r="I318" t="str">
            <v>042-421-8800</v>
          </cell>
        </row>
        <row r="319">
          <cell r="E319" t="str">
            <v>医療法人若葉会　若葉病院</v>
          </cell>
          <cell r="F319" t="str">
            <v>理事長　川口　茂</v>
          </cell>
          <cell r="G319" t="str">
            <v>350-0208</v>
          </cell>
          <cell r="H319" t="str">
            <v>坂戸市戸宮609</v>
          </cell>
          <cell r="I319" t="str">
            <v>049-283-3633</v>
          </cell>
          <cell r="M319">
            <v>1</v>
          </cell>
        </row>
        <row r="320">
          <cell r="E320" t="str">
            <v>医療法人社団喜恵会　和光駅前クリニック</v>
          </cell>
          <cell r="F320" t="str">
            <v>秋山　太津男</v>
          </cell>
          <cell r="G320" t="str">
            <v>351-0115</v>
          </cell>
          <cell r="H320" t="str">
            <v>和光市新倉1-2-56</v>
          </cell>
          <cell r="I320" t="str">
            <v>048-460-3460</v>
          </cell>
        </row>
        <row r="321">
          <cell r="E321" t="str">
            <v>医療法人社団緑裕会　和光クリニック</v>
          </cell>
          <cell r="F321" t="str">
            <v>理事長　秋元　純</v>
          </cell>
          <cell r="G321" t="str">
            <v>351-0112</v>
          </cell>
          <cell r="H321" t="str">
            <v>和光市丸山台1-4-2</v>
          </cell>
          <cell r="I321" t="str">
            <v>048-468-2115</v>
          </cell>
        </row>
        <row r="322">
          <cell r="E322" t="str">
            <v>医療法人社団翠会　和光病院</v>
          </cell>
          <cell r="F322" t="str">
            <v>理事長　齊藤　雅</v>
          </cell>
          <cell r="G322" t="str">
            <v>351-0111</v>
          </cell>
          <cell r="H322" t="str">
            <v>和光市下新倉5-19-7</v>
          </cell>
          <cell r="I322" t="str">
            <v>048-450-3311</v>
          </cell>
          <cell r="J322">
            <v>1</v>
          </cell>
        </row>
        <row r="323">
          <cell r="E323" t="str">
            <v>和心会クリニック</v>
          </cell>
          <cell r="G323" t="str">
            <v>350-1101</v>
          </cell>
          <cell r="H323" t="str">
            <v>川越市的場８２６－１</v>
          </cell>
          <cell r="I323" t="str">
            <v>049-231-2005</v>
          </cell>
        </row>
        <row r="324">
          <cell r="E324" t="str">
            <v>川越豊田町クリニック</v>
          </cell>
          <cell r="F324" t="str">
            <v>院長　東海林　忍</v>
          </cell>
          <cell r="G324" t="str">
            <v>350-1110</v>
          </cell>
          <cell r="H324" t="str">
            <v>川越市豊田町3-2-4</v>
          </cell>
          <cell r="I324" t="str">
            <v>049-246-1024</v>
          </cell>
          <cell r="J324">
            <v>1</v>
          </cell>
        </row>
        <row r="325">
          <cell r="E325" t="str">
            <v>医療法人勇優雅会　U-PLACEかわごえ内科</v>
          </cell>
          <cell r="F325" t="str">
            <v>院長　細谷　源</v>
          </cell>
          <cell r="G325" t="str">
            <v>350-1123</v>
          </cell>
          <cell r="H325" t="str">
            <v>川越市脇田本町８-１U_PLACE 6Ｆ MEDICITY</v>
          </cell>
          <cell r="M325">
            <v>26</v>
          </cell>
          <cell r="N325">
            <v>2</v>
          </cell>
        </row>
        <row r="326">
          <cell r="E326" t="str">
            <v>くぼた脳神経内科クリニック</v>
          </cell>
          <cell r="F326" t="str">
            <v>久保田　昭洋</v>
          </cell>
          <cell r="G326" t="str">
            <v>355-0047</v>
          </cell>
          <cell r="H326" t="str">
            <v>東松山市高坂1171-3</v>
          </cell>
          <cell r="I326" t="str">
            <v>0493-35-3535</v>
          </cell>
          <cell r="J326">
            <v>1</v>
          </cell>
        </row>
        <row r="327">
          <cell r="E327" t="str">
            <v>入間黒須クリニック</v>
          </cell>
          <cell r="F327" t="str">
            <v>大坂　信太郎</v>
          </cell>
          <cell r="G327" t="str">
            <v>358-0007</v>
          </cell>
          <cell r="H327" t="str">
            <v>入間市黒須2-2-1　2F</v>
          </cell>
          <cell r="I327" t="str">
            <v>04-2966-7802</v>
          </cell>
          <cell r="J327">
            <v>2</v>
          </cell>
        </row>
        <row r="328">
          <cell r="E328" t="str">
            <v>医療法人康史会　井上医院</v>
          </cell>
          <cell r="F328" t="str">
            <v>井上　敏直</v>
          </cell>
          <cell r="G328" t="str">
            <v>350-2201</v>
          </cell>
          <cell r="H328" t="str">
            <v>鶴ヶ島市富士見２－２９－１</v>
          </cell>
          <cell r="I328" t="str">
            <v>049-287-0056</v>
          </cell>
          <cell r="J328">
            <v>1</v>
          </cell>
        </row>
        <row r="329">
          <cell r="E329" t="str">
            <v>新座内科おなかクリニック</v>
          </cell>
          <cell r="F329" t="str">
            <v>大島　敬</v>
          </cell>
          <cell r="G329" t="str">
            <v>352-0016</v>
          </cell>
          <cell r="H329" t="str">
            <v>新座市馬場1-4-17</v>
          </cell>
          <cell r="I329" t="str">
            <v>048-424-5055</v>
          </cell>
          <cell r="J329">
            <v>1</v>
          </cell>
        </row>
        <row r="330">
          <cell r="E330" t="str">
            <v>すずらんクリニック</v>
          </cell>
          <cell r="F330" t="str">
            <v>院長　齋藤　晃</v>
          </cell>
          <cell r="G330" t="str">
            <v>358-0012</v>
          </cell>
          <cell r="H330" t="str">
            <v>入間市東藤沢3-13-8-105</v>
          </cell>
          <cell r="I330" t="str">
            <v>04-2964-3211</v>
          </cell>
          <cell r="J330">
            <v>2</v>
          </cell>
        </row>
        <row r="331">
          <cell r="E331" t="str">
            <v>川越ブレストクリニック</v>
          </cell>
          <cell r="F331" t="str">
            <v>院長　山田　博文</v>
          </cell>
          <cell r="G331" t="str">
            <v>350-1123</v>
          </cell>
          <cell r="H331" t="str">
            <v>川越市脇田本町1-5川越ウエストビル5F</v>
          </cell>
          <cell r="I331" t="str">
            <v>049-265-5262</v>
          </cell>
          <cell r="J331">
            <v>1</v>
          </cell>
        </row>
        <row r="332">
          <cell r="E332" t="str">
            <v>医療法人　根本外科整形外科</v>
          </cell>
          <cell r="F332" t="str">
            <v>理事長　根本　泰寛</v>
          </cell>
          <cell r="G332" t="str">
            <v>354-0021</v>
          </cell>
          <cell r="H332" t="str">
            <v>富士見市鶴間3477-1</v>
          </cell>
          <cell r="I332" t="str">
            <v>049-251-0011</v>
          </cell>
          <cell r="J332">
            <v>1</v>
          </cell>
        </row>
        <row r="333">
          <cell r="E333" t="str">
            <v>地方職員共済組合埼玉診療所</v>
          </cell>
          <cell r="F333" t="str">
            <v>所長　青木　亮</v>
          </cell>
          <cell r="G333" t="str">
            <v>330-0063</v>
          </cell>
          <cell r="H333" t="str">
            <v>さいたま市浦和区高砂3丁目14番21号</v>
          </cell>
          <cell r="I333" t="str">
            <v>048-830-2476</v>
          </cell>
          <cell r="J333">
            <v>1</v>
          </cell>
        </row>
        <row r="334">
          <cell r="E334" t="str">
            <v>さやま脳神経クリニック</v>
          </cell>
          <cell r="F334" t="str">
            <v>院長　長谷川　真作</v>
          </cell>
          <cell r="G334" t="str">
            <v>350-1335</v>
          </cell>
          <cell r="H334" t="str">
            <v>狭山市柏原1511-1</v>
          </cell>
          <cell r="I334" t="str">
            <v>04-2900-1880</v>
          </cell>
          <cell r="J334">
            <v>1</v>
          </cell>
        </row>
        <row r="335">
          <cell r="E335" t="str">
            <v>医療法人川越同仁会　川越同仁会病院</v>
          </cell>
          <cell r="F335" t="str">
            <v>院長　太田　勝也</v>
          </cell>
          <cell r="H335" t="str">
            <v>川越市新宿町4丁目7番地５</v>
          </cell>
          <cell r="M335">
            <v>2</v>
          </cell>
        </row>
        <row r="336">
          <cell r="E336" t="str">
            <v>医療法人社団心志会　本庄駅前病院</v>
          </cell>
          <cell r="F336" t="str">
            <v>理事長　谷川　克己</v>
          </cell>
          <cell r="G336" t="str">
            <v>367-0041</v>
          </cell>
          <cell r="H336" t="str">
            <v>本庄市駅南１－２－３２</v>
          </cell>
          <cell r="I336" t="str">
            <v>0495-22-2163</v>
          </cell>
          <cell r="K336">
            <v>1</v>
          </cell>
        </row>
        <row r="337">
          <cell r="E337" t="str">
            <v>寺師医院</v>
          </cell>
          <cell r="F337" t="str">
            <v>寺師　良樹</v>
          </cell>
          <cell r="G337" t="str">
            <v>358-0003</v>
          </cell>
          <cell r="H337" t="str">
            <v>入間市豊岡5丁目5-25</v>
          </cell>
          <cell r="I337" t="str">
            <v>042-962-3352</v>
          </cell>
          <cell r="J337">
            <v>1</v>
          </cell>
          <cell r="M337">
            <v>1</v>
          </cell>
        </row>
        <row r="338">
          <cell r="E338" t="str">
            <v>医療法人社団慶宏会　南須原医院</v>
          </cell>
          <cell r="F338" t="str">
            <v>理事長　南須原　宏城</v>
          </cell>
          <cell r="G338" t="str">
            <v>369-1304</v>
          </cell>
          <cell r="H338" t="str">
            <v>秩父郡長瀞町大字本野上174-3</v>
          </cell>
          <cell r="I338" t="str">
            <v>0494-66-2038</v>
          </cell>
          <cell r="J338">
            <v>1</v>
          </cell>
        </row>
        <row r="339">
          <cell r="E339" t="str">
            <v>石田医院</v>
          </cell>
          <cell r="F339" t="str">
            <v>有馬　なぎさ</v>
          </cell>
          <cell r="G339" t="str">
            <v>350-0133</v>
          </cell>
          <cell r="H339" t="str">
            <v>比企郡川島町表406番地1</v>
          </cell>
          <cell r="I339" t="str">
            <v>049-298-7517</v>
          </cell>
          <cell r="J339">
            <v>2</v>
          </cell>
        </row>
        <row r="340">
          <cell r="E340" t="str">
            <v>医療法人社団東京石心会　さやま地域ケアクリニック</v>
          </cell>
          <cell r="F340" t="str">
            <v>院長　青山　壽久</v>
          </cell>
          <cell r="G340" t="str">
            <v>350-1323</v>
          </cell>
          <cell r="H340" t="str">
            <v>狭山市鵜ノ木1番33号</v>
          </cell>
          <cell r="I340" t="str">
            <v>04-2955-5000</v>
          </cell>
          <cell r="J340">
            <v>2</v>
          </cell>
        </row>
        <row r="341">
          <cell r="E341" t="str">
            <v>田中内科大宮糖尿病クリニック</v>
          </cell>
          <cell r="F341" t="str">
            <v>院長　田中　隆久</v>
          </cell>
          <cell r="G341" t="str">
            <v>330-0846</v>
          </cell>
          <cell r="H341" t="str">
            <v>さいたま市大宮区大門町２－９４福呂屋ビル5階</v>
          </cell>
          <cell r="J341">
            <v>1</v>
          </cell>
        </row>
        <row r="342">
          <cell r="E342" t="str">
            <v>二ツ宮内科クリニック</v>
          </cell>
          <cell r="F342" t="str">
            <v>院長　松平　透</v>
          </cell>
          <cell r="G342" t="str">
            <v>331-0065</v>
          </cell>
          <cell r="H342" t="str">
            <v>さいたま市西区二ツ宮３－９</v>
          </cell>
          <cell r="I342" t="str">
            <v>048-621-0012</v>
          </cell>
          <cell r="J342">
            <v>1</v>
          </cell>
        </row>
        <row r="343">
          <cell r="E343" t="str">
            <v>社会福祉法人恩賜財団済生会支部　埼玉県済生会川口総合病院</v>
          </cell>
          <cell r="F343" t="str">
            <v>病院長　佐藤　雅彦</v>
          </cell>
          <cell r="G343" t="str">
            <v>332-8558</v>
          </cell>
          <cell r="H343" t="str">
            <v>川口市西川口5-11-5</v>
          </cell>
          <cell r="I343" t="str">
            <v>048-253-1551</v>
          </cell>
          <cell r="J343">
            <v>1</v>
          </cell>
        </row>
        <row r="344">
          <cell r="E344" t="str">
            <v>医療法人社団健真会　めぐみクリニック</v>
          </cell>
          <cell r="F344" t="str">
            <v>理事長　長野　真</v>
          </cell>
          <cell r="G344" t="str">
            <v>332-0002</v>
          </cell>
          <cell r="H344" t="str">
            <v>川口市弥平2-18-8</v>
          </cell>
          <cell r="I344" t="str">
            <v>048-224-1600</v>
          </cell>
          <cell r="J344">
            <v>1</v>
          </cell>
        </row>
        <row r="345">
          <cell r="E345" t="str">
            <v>医療法人　おぎ野医院</v>
          </cell>
          <cell r="F345" t="str">
            <v>院長　荻野　幸伴</v>
          </cell>
          <cell r="H345" t="str">
            <v>草加市稲荷3－13－23</v>
          </cell>
          <cell r="I345" t="str">
            <v>048－936-3636</v>
          </cell>
          <cell r="M345">
            <v>1</v>
          </cell>
        </row>
        <row r="346">
          <cell r="E346" t="str">
            <v>朝霞台駅前みなみ耳鼻咽喉科</v>
          </cell>
          <cell r="F346" t="str">
            <v>院長　南　和彦</v>
          </cell>
          <cell r="G346" t="str">
            <v>351-0022</v>
          </cell>
          <cell r="H346" t="str">
            <v>朝霞市東弁財1－5－18-2F</v>
          </cell>
          <cell r="I346" t="str">
            <v>048-474-8733</v>
          </cell>
          <cell r="M346">
            <v>1</v>
          </cell>
        </row>
        <row r="347">
          <cell r="E347" t="str">
            <v>遠山荘一郎内科クリニック</v>
          </cell>
          <cell r="F347" t="str">
            <v>遠山　荘一郎</v>
          </cell>
          <cell r="G347" t="str">
            <v>352-0011</v>
          </cell>
          <cell r="H347" t="str">
            <v>新座市野火止5丁目10番24号</v>
          </cell>
          <cell r="M347">
            <v>1</v>
          </cell>
        </row>
        <row r="348">
          <cell r="E348" t="str">
            <v>上福岡医院</v>
          </cell>
          <cell r="F348" t="str">
            <v>医師　宇野　漢成</v>
          </cell>
          <cell r="G348" t="str">
            <v>356-0006</v>
          </cell>
          <cell r="H348" t="str">
            <v>ふじみ野市霞ヶ丘1-2-27-204</v>
          </cell>
          <cell r="I348" t="str">
            <v>049-278-5004</v>
          </cell>
          <cell r="M348">
            <v>1</v>
          </cell>
        </row>
        <row r="349">
          <cell r="E349" t="str">
            <v>医療法人社団かすみ会　かすみクリニック</v>
          </cell>
          <cell r="F349" t="str">
            <v>山本　英昭</v>
          </cell>
          <cell r="G349" t="str">
            <v>350-1101</v>
          </cell>
          <cell r="H349" t="str">
            <v>川越市的場2836-33</v>
          </cell>
          <cell r="I349" t="str">
            <v>049-232-4560</v>
          </cell>
          <cell r="M349">
            <v>1</v>
          </cell>
        </row>
        <row r="350">
          <cell r="E350" t="str">
            <v>ヨコゼ診療所</v>
          </cell>
          <cell r="F350" t="str">
            <v>石郷岡　聡</v>
          </cell>
          <cell r="G350" t="str">
            <v>368-0072</v>
          </cell>
          <cell r="H350" t="str">
            <v>秩父郡横瀬町横瀬4346</v>
          </cell>
          <cell r="I350" t="str">
            <v>0494-23-3311</v>
          </cell>
          <cell r="M350">
            <v>1</v>
          </cell>
        </row>
        <row r="351">
          <cell r="E351" t="str">
            <v>医療法人社団創友会　丸山クリニック</v>
          </cell>
          <cell r="F351" t="str">
            <v>理事長　丸山　茂</v>
          </cell>
          <cell r="G351" t="str">
            <v>333-0806</v>
          </cell>
          <cell r="H351" t="str">
            <v>川口市戸塚境町35-10フォルテシモ１F</v>
          </cell>
          <cell r="M351">
            <v>1</v>
          </cell>
        </row>
        <row r="352">
          <cell r="E352" t="str">
            <v>医療生協さいたま生活協同組合　埼玉協同病院</v>
          </cell>
          <cell r="F352" t="str">
            <v>院長　増田　剛</v>
          </cell>
          <cell r="H352" t="str">
            <v>川口市木曽路1317</v>
          </cell>
          <cell r="M352">
            <v>1</v>
          </cell>
        </row>
        <row r="353">
          <cell r="E353" t="str">
            <v>医療法人時和会　中園医院</v>
          </cell>
          <cell r="F353" t="str">
            <v>理事長　中園　時和</v>
          </cell>
          <cell r="H353" t="str">
            <v>狭山市狭山台4-3-6</v>
          </cell>
          <cell r="I353" t="str">
            <v>04-2958-1191</v>
          </cell>
          <cell r="M353">
            <v>2</v>
          </cell>
        </row>
        <row r="354">
          <cell r="E354" t="str">
            <v>下枝医院</v>
          </cell>
          <cell r="F354" t="str">
            <v>医師　下枝　恭子</v>
          </cell>
          <cell r="H354" t="str">
            <v>入間市宮寺2661-18</v>
          </cell>
          <cell r="I354" t="str">
            <v>04-2934-2830</v>
          </cell>
          <cell r="P354">
            <v>1</v>
          </cell>
        </row>
        <row r="355">
          <cell r="E355" t="str">
            <v>医療法人慈秀会　上尾アーバンクリニック</v>
          </cell>
          <cell r="F355" t="str">
            <v>牛尼　秀樹</v>
          </cell>
          <cell r="H355" t="str">
            <v>上尾市緑丘3-5-28　シンワ緑丘ビル１Ｆ</v>
          </cell>
          <cell r="I355" t="str">
            <v>048-778-1929</v>
          </cell>
          <cell r="M355">
            <v>1</v>
          </cell>
        </row>
        <row r="356">
          <cell r="E356" t="str">
            <v>医療法人社団東光会介護老人保健施設グリーンビレッジ蕨</v>
          </cell>
          <cell r="F356" t="str">
            <v>吉田　紘一</v>
          </cell>
          <cell r="G356" t="str">
            <v>335-0001</v>
          </cell>
          <cell r="H356" t="str">
            <v>蕨市北町5-13-6</v>
          </cell>
          <cell r="I356" t="str">
            <v>048-443-5001</v>
          </cell>
          <cell r="M356">
            <v>1</v>
          </cell>
        </row>
        <row r="357">
          <cell r="E357" t="str">
            <v>深谷赤十字病院</v>
          </cell>
          <cell r="F357" t="str">
            <v>院長　伊藤　博</v>
          </cell>
          <cell r="H357" t="str">
            <v>深谷市上紫町西5丁目8番地1</v>
          </cell>
          <cell r="I357" t="str">
            <v>048-571-1511</v>
          </cell>
          <cell r="M357">
            <v>1</v>
          </cell>
        </row>
        <row r="358">
          <cell r="E358" t="str">
            <v>SKYファミリークリニック</v>
          </cell>
          <cell r="F358" t="str">
            <v>院長　杉山　昂</v>
          </cell>
          <cell r="P358">
            <v>3</v>
          </cell>
        </row>
        <row r="359">
          <cell r="E359" t="str">
            <v>新河岸診療所</v>
          </cell>
          <cell r="F359" t="str">
            <v>大竹　正夫</v>
          </cell>
          <cell r="P359">
            <v>1</v>
          </cell>
        </row>
        <row r="360">
          <cell r="E360" t="str">
            <v>医療法人良心会　いるまクリニック</v>
          </cell>
          <cell r="F360" t="str">
            <v>中村　和子</v>
          </cell>
          <cell r="P360">
            <v>1</v>
          </cell>
        </row>
        <row r="361">
          <cell r="E361" t="str">
            <v>医療法人社団大和会　慶和病院</v>
          </cell>
          <cell r="F361" t="str">
            <v>院長　大川　章裕</v>
          </cell>
          <cell r="P361">
            <v>1</v>
          </cell>
        </row>
        <row r="362">
          <cell r="E362" t="str">
            <v>草加市立病院</v>
          </cell>
          <cell r="F362" t="str">
            <v>草加市病院事業管理者　河野　辰幸</v>
          </cell>
          <cell r="P362">
            <v>1</v>
          </cell>
        </row>
        <row r="363">
          <cell r="E363" t="str">
            <v>医療法人　仲田内科</v>
          </cell>
          <cell r="F363" t="str">
            <v>仲田　郁子</v>
          </cell>
          <cell r="P363">
            <v>1</v>
          </cell>
        </row>
        <row r="364">
          <cell r="E364" t="str">
            <v>医療法人　さとうクリニック</v>
          </cell>
          <cell r="F364" t="str">
            <v>医師　佐藤　昭俊</v>
          </cell>
          <cell r="P364">
            <v>2</v>
          </cell>
        </row>
        <row r="365">
          <cell r="E365" t="str">
            <v>医療法人社団ユーアイエメリー会　新座すずのきクリニック</v>
          </cell>
          <cell r="F365" t="str">
            <v>院長　石井　和夫</v>
          </cell>
          <cell r="P365">
            <v>1</v>
          </cell>
        </row>
        <row r="366">
          <cell r="E366" t="str">
            <v>清水医院</v>
          </cell>
          <cell r="F366" t="str">
            <v>医師　清水　隆</v>
          </cell>
          <cell r="G366" t="str">
            <v>352-0001</v>
          </cell>
          <cell r="H366" t="str">
            <v>新座市東北2-2-8</v>
          </cell>
          <cell r="I366" t="str">
            <v>048-476-2111</v>
          </cell>
          <cell r="P366">
            <v>5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abSelected="1" view="pageBreakPreview" zoomScale="70" zoomScaleNormal="100" zoomScaleSheetLayoutView="70" workbookViewId="0">
      <selection activeCell="N21" sqref="N21:P21"/>
    </sheetView>
  </sheetViews>
  <sheetFormatPr defaultColWidth="9" defaultRowHeight="13.2"/>
  <cols>
    <col min="1" max="1" width="3" style="1" customWidth="1"/>
    <col min="2" max="2" width="25.77734375" customWidth="1"/>
    <col min="3" max="5" width="3.109375" customWidth="1"/>
    <col min="6" max="10" width="3" customWidth="1"/>
    <col min="11" max="15" width="3.109375" customWidth="1"/>
    <col min="16" max="18" width="2.88671875" customWidth="1"/>
    <col min="19" max="26" width="3" customWidth="1"/>
    <col min="27" max="16384" width="9" style="1"/>
  </cols>
  <sheetData>
    <row r="1" spans="1:26" ht="15" customHeight="1"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4">
      <c r="A2" s="109" t="s">
        <v>0</v>
      </c>
      <c r="B2" s="109"/>
      <c r="C2" s="3"/>
      <c r="D2" s="3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147" t="s">
        <v>34</v>
      </c>
      <c r="R2" s="148"/>
      <c r="S2" s="148"/>
      <c r="T2" s="148"/>
      <c r="U2" s="148"/>
      <c r="V2" s="148"/>
      <c r="W2" s="148"/>
      <c r="X2" s="148"/>
      <c r="Y2" s="148"/>
      <c r="Z2" s="149"/>
    </row>
    <row r="3" spans="1:26" ht="7.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>
      <c r="A5" s="6" t="s">
        <v>1</v>
      </c>
      <c r="B5" s="6"/>
      <c r="C5" s="5"/>
      <c r="D5" s="5"/>
      <c r="E5" s="5"/>
      <c r="F5" s="5"/>
      <c r="G5" s="5"/>
      <c r="H5" s="5"/>
      <c r="I5" s="145" t="s">
        <v>35</v>
      </c>
      <c r="J5" s="145"/>
      <c r="K5" s="145"/>
      <c r="L5" s="151" t="s">
        <v>36</v>
      </c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ht="39.75" customHeight="1">
      <c r="B6" s="7"/>
      <c r="C6" s="7"/>
      <c r="D6" s="7"/>
      <c r="E6" s="8"/>
      <c r="F6" s="8"/>
      <c r="G6" s="8"/>
      <c r="H6" s="5"/>
      <c r="I6" s="110" t="s">
        <v>2</v>
      </c>
      <c r="J6" s="110"/>
      <c r="K6" s="11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39.75" customHeight="1">
      <c r="E7" s="8"/>
      <c r="F7" s="8"/>
      <c r="G7" s="8"/>
      <c r="H7" s="5"/>
      <c r="I7" s="152" t="s">
        <v>3</v>
      </c>
      <c r="J7" s="152"/>
      <c r="K7" s="152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spans="1:26" ht="39.75" customHeight="1">
      <c r="B8" s="5"/>
      <c r="C8" s="5"/>
      <c r="D8" s="5"/>
      <c r="E8" s="5"/>
      <c r="F8" s="5"/>
      <c r="G8" s="5"/>
      <c r="H8" s="5"/>
      <c r="I8" s="153" t="s">
        <v>31</v>
      </c>
      <c r="J8" s="153"/>
      <c r="K8" s="154"/>
      <c r="L8" s="155"/>
      <c r="M8" s="155"/>
      <c r="N8" s="155"/>
      <c r="O8" s="156" t="s">
        <v>30</v>
      </c>
      <c r="P8" s="156"/>
      <c r="Q8" s="156"/>
      <c r="R8" s="155"/>
      <c r="S8" s="155"/>
      <c r="T8" s="155"/>
      <c r="U8" s="155"/>
      <c r="V8" s="155"/>
      <c r="W8" s="155"/>
      <c r="X8" s="155"/>
      <c r="Y8" s="155"/>
      <c r="Z8" s="155"/>
    </row>
    <row r="9" spans="1:26" ht="3" customHeight="1">
      <c r="B9" s="5"/>
      <c r="C9" s="5"/>
      <c r="D9" s="5"/>
      <c r="E9" s="5"/>
      <c r="F9" s="5"/>
      <c r="G9" s="5"/>
      <c r="H9" s="5"/>
      <c r="I9" s="5"/>
      <c r="J9" s="5"/>
      <c r="K9" s="12"/>
      <c r="L9" s="9"/>
      <c r="M9" s="9"/>
      <c r="N9" s="9"/>
      <c r="O9" s="12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</row>
    <row r="10" spans="1:26" ht="30" customHeight="1">
      <c r="B10" s="5"/>
      <c r="C10" s="5"/>
      <c r="D10" s="5"/>
      <c r="E10" s="5"/>
      <c r="F10" s="5"/>
      <c r="G10" s="5"/>
      <c r="H10" s="5"/>
      <c r="I10" s="112" t="s">
        <v>4</v>
      </c>
      <c r="J10" s="112"/>
      <c r="K10" s="113"/>
      <c r="L10" s="13" t="s">
        <v>5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15"/>
    </row>
    <row r="11" spans="1:26" ht="3" customHeight="1">
      <c r="B11" s="5"/>
      <c r="C11" s="5"/>
      <c r="D11" s="5"/>
      <c r="E11" s="5"/>
      <c r="F11" s="5"/>
      <c r="G11" s="5"/>
      <c r="H11" s="5"/>
      <c r="I11" s="5"/>
      <c r="J11" s="5"/>
      <c r="K11" s="1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8" customHeight="1">
      <c r="B12" s="5"/>
      <c r="C12" s="5"/>
      <c r="D12" s="5"/>
      <c r="E12" s="5"/>
      <c r="F12" s="5"/>
      <c r="G12" s="5"/>
      <c r="H12" s="5"/>
      <c r="I12" s="5"/>
      <c r="J12" s="5"/>
      <c r="K12" s="16"/>
      <c r="L12" s="103" t="s">
        <v>6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</row>
    <row r="13" spans="1:26" ht="30" customHeight="1">
      <c r="B13" s="5" t="s">
        <v>7</v>
      </c>
      <c r="C13" s="5"/>
      <c r="D13" s="5"/>
      <c r="E13" s="5"/>
      <c r="F13" s="5"/>
      <c r="G13" s="5"/>
      <c r="H13" s="5"/>
      <c r="I13" s="5"/>
      <c r="J13" s="5"/>
      <c r="K13" s="16"/>
      <c r="L13" s="18"/>
      <c r="M13" s="18"/>
      <c r="N13" s="18"/>
      <c r="O13" s="18"/>
      <c r="P13" s="18"/>
      <c r="Q13" s="18"/>
      <c r="R13" s="18"/>
      <c r="S13" s="19"/>
      <c r="T13" s="18"/>
      <c r="U13" s="18"/>
      <c r="V13" s="18"/>
      <c r="W13" s="18"/>
      <c r="X13" s="18"/>
      <c r="Y13" s="18"/>
      <c r="Z13" s="18"/>
    </row>
    <row r="14" spans="1:26" ht="6" customHeight="1" thickBot="1">
      <c r="B14" s="5"/>
      <c r="C14" s="5"/>
      <c r="D14" s="5"/>
      <c r="E14" s="5"/>
      <c r="F14" s="5"/>
      <c r="G14" s="5"/>
      <c r="H14" s="5"/>
      <c r="I14" s="5"/>
      <c r="J14" s="5"/>
      <c r="K14" s="16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s="83" customFormat="1" ht="30" customHeight="1" thickBot="1">
      <c r="B15" s="114" t="s">
        <v>8</v>
      </c>
      <c r="C15" s="114"/>
      <c r="D15" s="115"/>
      <c r="E15" s="62" t="str">
        <f>IF(Q23&lt;&gt;"","\","")</f>
        <v/>
      </c>
      <c r="F15" s="63" t="str">
        <f t="shared" ref="F15:M15" si="0">IF(Q23&lt;&gt;"",Q23,IF(AND(Q23="",R23&lt;&gt;""),"\",""))</f>
        <v/>
      </c>
      <c r="G15" s="64" t="str">
        <f t="shared" si="0"/>
        <v/>
      </c>
      <c r="H15" s="65" t="str">
        <f t="shared" si="0"/>
        <v/>
      </c>
      <c r="I15" s="66" t="str">
        <f t="shared" si="0"/>
        <v/>
      </c>
      <c r="J15" s="94" t="str">
        <f t="shared" si="0"/>
        <v/>
      </c>
      <c r="K15" s="95" t="str">
        <f t="shared" si="0"/>
        <v/>
      </c>
      <c r="L15" s="96" t="str">
        <f t="shared" si="0"/>
        <v/>
      </c>
      <c r="M15" s="94" t="str">
        <f t="shared" si="0"/>
        <v/>
      </c>
      <c r="N15" s="59" t="str">
        <f>IF(Y23="","",Y23)</f>
        <v/>
      </c>
      <c r="O15" s="97" t="s">
        <v>9</v>
      </c>
      <c r="P15" s="98"/>
      <c r="S15" s="99"/>
      <c r="T15" s="99"/>
      <c r="U15" s="99"/>
      <c r="V15" s="99"/>
      <c r="W15" s="99"/>
      <c r="X15" s="99"/>
      <c r="Y15" s="99"/>
      <c r="Z15" s="99"/>
    </row>
    <row r="16" spans="1:26" ht="6" customHeight="1">
      <c r="B16" s="21"/>
      <c r="C16" s="21"/>
      <c r="D16" s="21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8" ht="3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8" ht="15" customHeight="1">
      <c r="B18" s="2"/>
      <c r="C18" s="2"/>
      <c r="D18" s="2"/>
      <c r="E18" s="2"/>
      <c r="F18" s="2"/>
      <c r="G18" s="2"/>
      <c r="H18" s="2"/>
      <c r="I18" s="2"/>
      <c r="J18" s="2"/>
      <c r="K18" s="23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8" s="25" customFormat="1" ht="18" customHeight="1">
      <c r="A19" s="122" t="s">
        <v>10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4"/>
    </row>
    <row r="20" spans="1:28" ht="21" customHeight="1">
      <c r="A20" s="139" t="s">
        <v>11</v>
      </c>
      <c r="B20" s="140"/>
      <c r="C20" s="140"/>
      <c r="D20" s="140"/>
      <c r="E20" s="140"/>
      <c r="F20" s="140"/>
      <c r="G20" s="140"/>
      <c r="H20" s="141"/>
      <c r="I20" s="139" t="s">
        <v>26</v>
      </c>
      <c r="J20" s="123"/>
      <c r="K20" s="123"/>
      <c r="L20" s="123"/>
      <c r="M20" s="123"/>
      <c r="N20" s="130" t="s">
        <v>12</v>
      </c>
      <c r="O20" s="131"/>
      <c r="P20" s="132"/>
      <c r="Q20" s="133" t="s">
        <v>13</v>
      </c>
      <c r="R20" s="133"/>
      <c r="S20" s="133"/>
      <c r="T20" s="133"/>
      <c r="U20" s="133"/>
      <c r="V20" s="133"/>
      <c r="W20" s="133"/>
      <c r="X20" s="133"/>
      <c r="Y20" s="133"/>
      <c r="Z20" s="133"/>
    </row>
    <row r="21" spans="1:28" ht="28.5" customHeight="1">
      <c r="A21" s="125" t="s">
        <v>25</v>
      </c>
      <c r="B21" s="126"/>
      <c r="C21" s="126"/>
      <c r="D21" s="126"/>
      <c r="E21" s="126"/>
      <c r="F21" s="126"/>
      <c r="G21" s="126"/>
      <c r="H21" s="127"/>
      <c r="I21" s="128">
        <v>11407</v>
      </c>
      <c r="J21" s="129"/>
      <c r="K21" s="129"/>
      <c r="L21" s="129"/>
      <c r="M21" s="129"/>
      <c r="N21" s="116"/>
      <c r="O21" s="117"/>
      <c r="P21" s="118"/>
      <c r="Q21" s="67" t="str">
        <f>IF(COLUMN()+$AB21&gt;=26,MID($AA21,$AB21-(25-COLUMN()),1),"")</f>
        <v/>
      </c>
      <c r="R21" s="68" t="str">
        <f t="shared" ref="R21:Y23" si="1">IF(COLUMN()+$AB21&gt;=26,MID($AA21,$AB21-(25-COLUMN()),1),"")</f>
        <v/>
      </c>
      <c r="S21" s="69" t="str">
        <f t="shared" si="1"/>
        <v/>
      </c>
      <c r="T21" s="70" t="str">
        <f t="shared" si="1"/>
        <v/>
      </c>
      <c r="U21" s="68" t="str">
        <f t="shared" si="1"/>
        <v/>
      </c>
      <c r="V21" s="69" t="str">
        <f t="shared" si="1"/>
        <v/>
      </c>
      <c r="W21" s="70" t="str">
        <f t="shared" si="1"/>
        <v/>
      </c>
      <c r="X21" s="68" t="str">
        <f t="shared" si="1"/>
        <v/>
      </c>
      <c r="Y21" s="69" t="str">
        <f t="shared" si="1"/>
        <v/>
      </c>
      <c r="Z21" s="71" t="s">
        <v>14</v>
      </c>
      <c r="AA21" s="72" t="str">
        <f t="shared" ref="AA21:AA22" si="2">IF(N21="","",I21*N21)</f>
        <v/>
      </c>
      <c r="AB21" s="37">
        <f t="shared" ref="AB21:AB23" si="3">LEN(AA21)</f>
        <v>0</v>
      </c>
    </row>
    <row r="22" spans="1:28" ht="28.5" customHeight="1" thickBot="1">
      <c r="A22" s="134" t="s">
        <v>24</v>
      </c>
      <c r="B22" s="135"/>
      <c r="C22" s="135"/>
      <c r="D22" s="135"/>
      <c r="E22" s="135"/>
      <c r="F22" s="135"/>
      <c r="G22" s="135"/>
      <c r="H22" s="136"/>
      <c r="I22" s="137">
        <v>9097</v>
      </c>
      <c r="J22" s="138"/>
      <c r="K22" s="138"/>
      <c r="L22" s="138"/>
      <c r="M22" s="138"/>
      <c r="N22" s="119"/>
      <c r="O22" s="120"/>
      <c r="P22" s="121"/>
      <c r="Q22" s="73" t="str">
        <f>IF(COLUMN()+$AB22&gt;=26,MID($AA22,$AB22-(25-COLUMN()),1),"")</f>
        <v/>
      </c>
      <c r="R22" s="74" t="str">
        <f t="shared" si="1"/>
        <v/>
      </c>
      <c r="S22" s="75" t="str">
        <f t="shared" si="1"/>
        <v/>
      </c>
      <c r="T22" s="76" t="str">
        <f t="shared" si="1"/>
        <v/>
      </c>
      <c r="U22" s="74" t="str">
        <f t="shared" si="1"/>
        <v/>
      </c>
      <c r="V22" s="75" t="str">
        <f t="shared" si="1"/>
        <v/>
      </c>
      <c r="W22" s="76" t="str">
        <f t="shared" si="1"/>
        <v/>
      </c>
      <c r="X22" s="74" t="str">
        <f t="shared" si="1"/>
        <v/>
      </c>
      <c r="Y22" s="75" t="str">
        <f t="shared" si="1"/>
        <v/>
      </c>
      <c r="Z22" s="77" t="s">
        <v>14</v>
      </c>
      <c r="AA22" s="72" t="str">
        <f t="shared" si="2"/>
        <v/>
      </c>
      <c r="AB22" s="37">
        <f t="shared" si="3"/>
        <v>0</v>
      </c>
    </row>
    <row r="23" spans="1:28" ht="28.5" customHeight="1" thickBot="1">
      <c r="A23" s="142"/>
      <c r="B23" s="142"/>
      <c r="C23" s="142"/>
      <c r="D23" s="142"/>
      <c r="E23" s="142"/>
      <c r="F23" s="142"/>
      <c r="G23" s="142"/>
      <c r="H23" s="142"/>
      <c r="I23" s="26"/>
      <c r="J23" s="26"/>
      <c r="K23" s="27"/>
      <c r="L23" s="143" t="s">
        <v>27</v>
      </c>
      <c r="M23" s="143"/>
      <c r="N23" s="143"/>
      <c r="O23" s="143"/>
      <c r="P23" s="144"/>
      <c r="Q23" s="78" t="str">
        <f>IF(COLUMN()+$AB23&gt;=26,MID($AA23,$AB23-(25-COLUMN()),1),"")</f>
        <v/>
      </c>
      <c r="R23" s="79" t="str">
        <f t="shared" si="1"/>
        <v/>
      </c>
      <c r="S23" s="80" t="str">
        <f t="shared" si="1"/>
        <v/>
      </c>
      <c r="T23" s="81" t="str">
        <f t="shared" si="1"/>
        <v/>
      </c>
      <c r="U23" s="79" t="str">
        <f t="shared" si="1"/>
        <v/>
      </c>
      <c r="V23" s="80" t="str">
        <f t="shared" si="1"/>
        <v/>
      </c>
      <c r="W23" s="81" t="str">
        <f t="shared" si="1"/>
        <v/>
      </c>
      <c r="X23" s="79" t="str">
        <f t="shared" si="1"/>
        <v/>
      </c>
      <c r="Y23" s="80" t="str">
        <f t="shared" si="1"/>
        <v/>
      </c>
      <c r="Z23" s="82" t="s">
        <v>14</v>
      </c>
      <c r="AA23" s="72" t="str">
        <f>IF(COUNTA($N$21:$P$22)=0,"",SUM($AA$21:$AA$22))</f>
        <v/>
      </c>
      <c r="AB23" s="37">
        <f t="shared" si="3"/>
        <v>0</v>
      </c>
    </row>
    <row r="24" spans="1:28" ht="30" customHeight="1"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8"/>
      <c r="M24" s="28"/>
      <c r="N24" s="28"/>
      <c r="O24" s="28"/>
      <c r="P24" s="28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8" s="83" customFormat="1" ht="21" customHeight="1">
      <c r="A25" s="104" t="s">
        <v>15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6"/>
    </row>
    <row r="26" spans="1:28" s="83" customFormat="1" ht="35.25" customHeight="1">
      <c r="A26" s="107" t="s">
        <v>16</v>
      </c>
      <c r="B26" s="107"/>
      <c r="C26" s="84" t="str">
        <f>Q23</f>
        <v/>
      </c>
      <c r="D26" s="85" t="str">
        <f t="shared" ref="D26:K26" si="4">R23</f>
        <v/>
      </c>
      <c r="E26" s="86" t="str">
        <f t="shared" si="4"/>
        <v/>
      </c>
      <c r="F26" s="87" t="str">
        <f t="shared" si="4"/>
        <v/>
      </c>
      <c r="G26" s="88" t="str">
        <f t="shared" si="4"/>
        <v/>
      </c>
      <c r="H26" s="89" t="str">
        <f t="shared" si="4"/>
        <v/>
      </c>
      <c r="I26" s="87" t="str">
        <f t="shared" si="4"/>
        <v/>
      </c>
      <c r="J26" s="85" t="str">
        <f t="shared" si="4"/>
        <v/>
      </c>
      <c r="K26" s="86" t="str">
        <f t="shared" si="4"/>
        <v/>
      </c>
      <c r="L26" s="90" t="s">
        <v>14</v>
      </c>
      <c r="M26" s="100" t="s">
        <v>28</v>
      </c>
      <c r="N26" s="101"/>
      <c r="O26" s="101"/>
      <c r="P26" s="101"/>
      <c r="Q26" s="102"/>
      <c r="R26" s="91" t="str">
        <f>IF(COLUMN()+$AB26&gt;=26,MID($AA26,$AB26-(25-COLUMN()),1),"")</f>
        <v/>
      </c>
      <c r="S26" s="89" t="str">
        <f>IF(COLUMN()+$AB26&gt;=26,MID($AA26,$AB26-(25-COLUMN()),1),"")</f>
        <v/>
      </c>
      <c r="T26" s="92" t="str">
        <f t="shared" ref="T26:X26" si="5">IF(COLUMN()+$AB26&gt;=26,MID($AA26,$AB26-(25-COLUMN()),1),"")</f>
        <v/>
      </c>
      <c r="U26" s="91" t="str">
        <f>IF(COLUMN()+$AB26&gt;=26,MID($AA26,$AB26-(25-COLUMN()),1),"")</f>
        <v/>
      </c>
      <c r="V26" s="93" t="str">
        <f t="shared" si="5"/>
        <v/>
      </c>
      <c r="W26" s="87" t="str">
        <f>IF(COLUMN()+$AB26&gt;=26,MID($AA26,$AB26-(25-COLUMN()),1),"")</f>
        <v/>
      </c>
      <c r="X26" s="91" t="str">
        <f t="shared" si="5"/>
        <v/>
      </c>
      <c r="Y26" s="93" t="str">
        <f>IF(COLUMN()+$AB26&gt;=26,MID($AA26,$AB26-(25-COLUMN()),1),"")</f>
        <v/>
      </c>
      <c r="Z26" s="90" t="s">
        <v>14</v>
      </c>
      <c r="AA26" s="37" t="str">
        <f>IF(AA23="","",ROUNDDOWN($AA$23/11,0))</f>
        <v/>
      </c>
      <c r="AB26" s="37">
        <f>LEN(AA26)</f>
        <v>0</v>
      </c>
    </row>
    <row r="27" spans="1:28" ht="28.5" customHeight="1">
      <c r="B27" s="30"/>
      <c r="C27" s="30"/>
      <c r="D27" s="30"/>
      <c r="E27" s="30"/>
      <c r="F27" s="31"/>
      <c r="G27" s="32"/>
      <c r="H27" s="32"/>
      <c r="I27" s="32"/>
      <c r="J27" s="32"/>
      <c r="K27" s="33"/>
      <c r="L27" s="34"/>
      <c r="M27" s="34"/>
      <c r="N27" s="34"/>
      <c r="O27" s="34"/>
      <c r="P27" s="34"/>
      <c r="Q27" s="34"/>
      <c r="R27" s="49"/>
      <c r="S27" s="50"/>
      <c r="T27" s="50"/>
      <c r="U27" s="50"/>
      <c r="V27" s="50"/>
      <c r="W27" s="50"/>
      <c r="X27" s="50"/>
      <c r="Y27" s="50"/>
      <c r="Z27" s="29"/>
    </row>
    <row r="28" spans="1:28" ht="5.25" customHeight="1">
      <c r="B28" s="30"/>
      <c r="C28" s="30"/>
      <c r="D28" s="30"/>
      <c r="E28" s="30"/>
      <c r="F28" s="31"/>
      <c r="G28" s="32"/>
      <c r="H28" s="32"/>
      <c r="I28" s="32"/>
      <c r="J28" s="32"/>
      <c r="K28" s="33"/>
      <c r="L28" s="34"/>
      <c r="M28" s="46"/>
      <c r="N28" s="46"/>
      <c r="O28" s="46"/>
      <c r="P28" s="46"/>
      <c r="Q28" s="46"/>
      <c r="R28" s="29"/>
      <c r="S28" s="29"/>
      <c r="T28" s="29"/>
      <c r="U28" s="29"/>
      <c r="V28" s="29"/>
      <c r="W28" s="29"/>
      <c r="X28" s="29"/>
      <c r="Y28" s="29"/>
      <c r="Z28" s="29"/>
    </row>
    <row r="29" spans="1:28" ht="25.5" customHeight="1">
      <c r="A29"/>
      <c r="E29" s="35"/>
      <c r="F29" s="35"/>
      <c r="G29" s="35"/>
      <c r="H29" s="35"/>
      <c r="I29" s="36"/>
      <c r="J29" s="36"/>
      <c r="K29" s="30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1:28" ht="16.5" customHeight="1">
      <c r="A30"/>
      <c r="E30" s="30"/>
      <c r="F30" s="31"/>
      <c r="G30" s="32"/>
      <c r="H30" s="32"/>
      <c r="I30" s="32"/>
      <c r="J30" s="32"/>
      <c r="K30" s="33"/>
      <c r="L30" s="30"/>
      <c r="M30" s="30"/>
      <c r="N30" s="30"/>
      <c r="O30" s="30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8" ht="38.25" customHeight="1">
      <c r="A31"/>
      <c r="E31" s="35"/>
      <c r="F31" s="35"/>
      <c r="G31" s="35"/>
      <c r="H31" s="35"/>
      <c r="I31" s="32"/>
      <c r="J31" s="32"/>
      <c r="K31" s="33"/>
      <c r="L31" s="108" t="s">
        <v>18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8" ht="38.25" customHeight="1">
      <c r="A32"/>
      <c r="E32" s="35"/>
      <c r="F32" s="35"/>
      <c r="G32" s="35"/>
      <c r="H32" s="35"/>
      <c r="I32" s="32"/>
      <c r="J32" s="32"/>
      <c r="K32" s="3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38.25" customHeight="1">
      <c r="A33" s="52"/>
      <c r="B33" s="53"/>
      <c r="C33" s="35"/>
      <c r="D33" s="35"/>
      <c r="E33" s="35"/>
      <c r="F33" s="35"/>
      <c r="G33" s="35"/>
      <c r="H33" s="35"/>
      <c r="I33" s="32"/>
      <c r="J33" s="32"/>
      <c r="K33" s="33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38.25" customHeight="1">
      <c r="A34" s="52"/>
      <c r="B34" s="53"/>
      <c r="C34" s="35"/>
      <c r="D34" s="35"/>
      <c r="E34" s="35"/>
      <c r="F34" s="35"/>
      <c r="G34" s="35"/>
      <c r="H34" s="35"/>
      <c r="I34" s="32"/>
      <c r="J34" s="32"/>
      <c r="K34" s="33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" customHeight="1"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2.4">
      <c r="A36" s="109" t="s">
        <v>0</v>
      </c>
      <c r="B36" s="109"/>
      <c r="C36" s="43"/>
      <c r="D36" s="43"/>
      <c r="E36" s="4"/>
      <c r="F36" s="4"/>
      <c r="G36" s="4"/>
      <c r="H36" s="5"/>
      <c r="I36" s="5"/>
      <c r="J36" s="5"/>
      <c r="K36" s="5"/>
      <c r="L36" s="5"/>
      <c r="M36" s="5"/>
      <c r="N36" s="5"/>
      <c r="O36" s="5"/>
      <c r="P36" s="5"/>
      <c r="Q36" s="147" t="s">
        <v>34</v>
      </c>
      <c r="R36" s="148"/>
      <c r="S36" s="148"/>
      <c r="T36" s="148"/>
      <c r="U36" s="148"/>
      <c r="V36" s="148"/>
      <c r="W36" s="148"/>
      <c r="X36" s="148"/>
      <c r="Y36" s="148"/>
      <c r="Z36" s="149"/>
    </row>
    <row r="37" spans="1:26" ht="7.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>
      <c r="A39" s="6" t="s">
        <v>1</v>
      </c>
      <c r="B39" s="6"/>
      <c r="C39" s="5"/>
      <c r="D39" s="5"/>
      <c r="E39" s="5"/>
      <c r="F39" s="5"/>
      <c r="G39" s="5"/>
      <c r="H39" s="5"/>
      <c r="I39" s="145" t="s">
        <v>35</v>
      </c>
      <c r="J39" s="145"/>
      <c r="K39" s="145"/>
      <c r="L39" s="146" t="s">
        <v>37</v>
      </c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39.75" customHeight="1">
      <c r="B40" s="7"/>
      <c r="C40" s="7"/>
      <c r="D40" s="7"/>
      <c r="E40" s="8"/>
      <c r="F40" s="8"/>
      <c r="G40" s="8"/>
      <c r="H40" s="5"/>
      <c r="I40" s="110" t="s">
        <v>2</v>
      </c>
      <c r="J40" s="110"/>
      <c r="K40" s="110"/>
      <c r="L40" s="111" t="s">
        <v>19</v>
      </c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6" ht="39.75" customHeight="1">
      <c r="E41" s="8"/>
      <c r="F41" s="8"/>
      <c r="G41" s="8"/>
      <c r="H41" s="5"/>
      <c r="I41" s="152" t="s">
        <v>3</v>
      </c>
      <c r="J41" s="152"/>
      <c r="K41" s="152"/>
      <c r="L41" s="157" t="s">
        <v>20</v>
      </c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</row>
    <row r="42" spans="1:26" ht="39.75" customHeight="1">
      <c r="B42" s="5"/>
      <c r="C42" s="5"/>
      <c r="D42" s="5"/>
      <c r="E42" s="5"/>
      <c r="F42" s="5"/>
      <c r="G42" s="5"/>
      <c r="H42" s="5"/>
      <c r="I42" s="158" t="s">
        <v>31</v>
      </c>
      <c r="J42" s="158"/>
      <c r="K42" s="159"/>
      <c r="L42" s="157" t="s">
        <v>33</v>
      </c>
      <c r="M42" s="157"/>
      <c r="N42" s="157"/>
      <c r="O42" s="160" t="s">
        <v>30</v>
      </c>
      <c r="P42" s="160"/>
      <c r="Q42" s="160"/>
      <c r="R42" s="157" t="s">
        <v>32</v>
      </c>
      <c r="S42" s="157"/>
      <c r="T42" s="157"/>
      <c r="U42" s="157"/>
      <c r="V42" s="157"/>
      <c r="W42" s="157"/>
      <c r="X42" s="157"/>
      <c r="Y42" s="157"/>
      <c r="Z42" s="157"/>
    </row>
    <row r="43" spans="1:26" ht="3" customHeight="1">
      <c r="B43" s="5"/>
      <c r="C43" s="5"/>
      <c r="D43" s="5"/>
      <c r="E43" s="5"/>
      <c r="F43" s="5"/>
      <c r="G43" s="5"/>
      <c r="H43" s="5"/>
      <c r="I43" s="5"/>
      <c r="J43" s="5"/>
      <c r="K43" s="44"/>
      <c r="L43" s="9"/>
      <c r="M43" s="9"/>
      <c r="N43" s="9"/>
      <c r="O43" s="47"/>
      <c r="P43" s="48"/>
      <c r="Q43" s="48"/>
      <c r="R43" s="48"/>
      <c r="S43" s="11"/>
      <c r="T43" s="11"/>
      <c r="U43" s="11"/>
      <c r="V43" s="11"/>
      <c r="W43" s="11"/>
      <c r="X43" s="11"/>
      <c r="Y43" s="11"/>
      <c r="Z43" s="11"/>
    </row>
    <row r="44" spans="1:26" ht="30" customHeight="1">
      <c r="B44" s="5"/>
      <c r="C44" s="5"/>
      <c r="D44" s="5"/>
      <c r="E44" s="5"/>
      <c r="F44" s="5"/>
      <c r="G44" s="5"/>
      <c r="H44" s="5"/>
      <c r="I44" s="112" t="s">
        <v>4</v>
      </c>
      <c r="J44" s="112"/>
      <c r="K44" s="113"/>
      <c r="L44" s="13" t="s">
        <v>5</v>
      </c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</row>
    <row r="45" spans="1:26" ht="3" customHeight="1">
      <c r="B45" s="5"/>
      <c r="C45" s="5"/>
      <c r="D45" s="5"/>
      <c r="E45" s="5"/>
      <c r="F45" s="5"/>
      <c r="G45" s="5"/>
      <c r="H45" s="5"/>
      <c r="I45" s="5"/>
      <c r="J45" s="5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8" customHeight="1">
      <c r="B46" s="5"/>
      <c r="C46" s="5"/>
      <c r="D46" s="5"/>
      <c r="E46" s="5"/>
      <c r="F46" s="5"/>
      <c r="G46" s="5"/>
      <c r="H46" s="5"/>
      <c r="I46" s="5"/>
      <c r="J46" s="5"/>
      <c r="K46" s="16"/>
      <c r="L46" s="103" t="s">
        <v>6</v>
      </c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ht="30" customHeight="1">
      <c r="B47" s="5" t="s">
        <v>7</v>
      </c>
      <c r="C47" s="5"/>
      <c r="D47" s="5"/>
      <c r="E47" s="5"/>
      <c r="F47" s="5"/>
      <c r="G47" s="5"/>
      <c r="H47" s="5"/>
      <c r="I47" s="5"/>
      <c r="J47" s="5"/>
      <c r="K47" s="16"/>
      <c r="L47" s="18"/>
      <c r="M47" s="18"/>
      <c r="N47" s="18"/>
      <c r="O47" s="18"/>
      <c r="P47" s="18"/>
      <c r="Q47" s="18"/>
      <c r="R47" s="18"/>
      <c r="S47" s="19"/>
      <c r="T47" s="18"/>
      <c r="U47" s="18"/>
      <c r="V47" s="18"/>
      <c r="W47" s="18"/>
      <c r="X47" s="18"/>
      <c r="Y47" s="18"/>
      <c r="Z47" s="18"/>
    </row>
    <row r="48" spans="1:26" ht="6" customHeight="1" thickBot="1">
      <c r="B48" s="5"/>
      <c r="C48" s="5"/>
      <c r="D48" s="5"/>
      <c r="E48" s="5"/>
      <c r="F48" s="5"/>
      <c r="G48" s="5"/>
      <c r="H48" s="5"/>
      <c r="I48" s="5"/>
      <c r="J48" s="5"/>
      <c r="K48" s="16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8" s="83" customFormat="1" ht="30" customHeight="1" thickBot="1">
      <c r="B49" s="114" t="s">
        <v>8</v>
      </c>
      <c r="C49" s="114"/>
      <c r="D49" s="115"/>
      <c r="E49" s="62" t="str">
        <f>IF(Q57&lt;&gt;"","\","")</f>
        <v/>
      </c>
      <c r="F49" s="63" t="str">
        <f t="shared" ref="F49:M49" si="6">IF(Q57&lt;&gt;"",Q57,IF(AND(Q57="",R57&lt;&gt;""),"\",""))</f>
        <v/>
      </c>
      <c r="G49" s="64" t="str">
        <f t="shared" si="6"/>
        <v/>
      </c>
      <c r="H49" s="65" t="str">
        <f t="shared" si="6"/>
        <v/>
      </c>
      <c r="I49" s="66" t="str">
        <f t="shared" si="6"/>
        <v/>
      </c>
      <c r="J49" s="94" t="str">
        <f t="shared" si="6"/>
        <v/>
      </c>
      <c r="K49" s="95" t="str">
        <f t="shared" si="6"/>
        <v/>
      </c>
      <c r="L49" s="96" t="str">
        <f t="shared" si="6"/>
        <v/>
      </c>
      <c r="M49" s="94" t="str">
        <f t="shared" si="6"/>
        <v/>
      </c>
      <c r="N49" s="59" t="str">
        <f>IF(Y57="","",Y57)</f>
        <v/>
      </c>
      <c r="O49" s="97" t="s">
        <v>9</v>
      </c>
      <c r="P49" s="98"/>
      <c r="S49" s="99"/>
      <c r="T49" s="99"/>
      <c r="U49" s="99"/>
      <c r="V49" s="99"/>
      <c r="W49" s="99"/>
      <c r="X49" s="99"/>
      <c r="Y49" s="99"/>
      <c r="Z49" s="99"/>
    </row>
    <row r="50" spans="1:28" ht="6" customHeight="1">
      <c r="B50" s="21"/>
      <c r="C50" s="21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8" ht="3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8" ht="15" customHeight="1">
      <c r="B52" s="2"/>
      <c r="C52" s="2"/>
      <c r="D52" s="2"/>
      <c r="E52" s="2"/>
      <c r="F52" s="2"/>
      <c r="G52" s="2"/>
      <c r="H52" s="2"/>
      <c r="I52" s="2"/>
      <c r="J52" s="2"/>
      <c r="K52" s="23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8" s="25" customFormat="1" ht="18" customHeight="1">
      <c r="A53" s="122" t="s">
        <v>10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4"/>
    </row>
    <row r="54" spans="1:28" ht="21" customHeight="1">
      <c r="A54" s="139" t="s">
        <v>11</v>
      </c>
      <c r="B54" s="140"/>
      <c r="C54" s="140"/>
      <c r="D54" s="140"/>
      <c r="E54" s="140"/>
      <c r="F54" s="140"/>
      <c r="G54" s="140"/>
      <c r="H54" s="141"/>
      <c r="I54" s="139" t="s">
        <v>26</v>
      </c>
      <c r="J54" s="123"/>
      <c r="K54" s="123"/>
      <c r="L54" s="123"/>
      <c r="M54" s="123"/>
      <c r="N54" s="130" t="s">
        <v>12</v>
      </c>
      <c r="O54" s="131"/>
      <c r="P54" s="132"/>
      <c r="Q54" s="133" t="s">
        <v>13</v>
      </c>
      <c r="R54" s="133"/>
      <c r="S54" s="133"/>
      <c r="T54" s="133"/>
      <c r="U54" s="133"/>
      <c r="V54" s="133"/>
      <c r="W54" s="133"/>
      <c r="X54" s="133"/>
      <c r="Y54" s="133"/>
      <c r="Z54" s="133"/>
    </row>
    <row r="55" spans="1:28" ht="28.5" customHeight="1">
      <c r="A55" s="125" t="s">
        <v>25</v>
      </c>
      <c r="B55" s="126"/>
      <c r="C55" s="126"/>
      <c r="D55" s="126"/>
      <c r="E55" s="126"/>
      <c r="F55" s="126"/>
      <c r="G55" s="126"/>
      <c r="H55" s="127"/>
      <c r="I55" s="128">
        <v>11407</v>
      </c>
      <c r="J55" s="129"/>
      <c r="K55" s="129"/>
      <c r="L55" s="129"/>
      <c r="M55" s="129"/>
      <c r="N55" s="116">
        <v>2</v>
      </c>
      <c r="O55" s="117"/>
      <c r="P55" s="118"/>
      <c r="Q55" s="67" t="str">
        <f>IF(COLUMN()+$AB55&gt;=26,MID($AA55,$AB55-(25-COLUMN()),1),"")</f>
        <v/>
      </c>
      <c r="R55" s="68" t="str">
        <f t="shared" ref="R55:Y57" si="7">IF(COLUMN()+$AB55&gt;=26,MID($AA55,$AB55-(25-COLUMN()),1),"")</f>
        <v/>
      </c>
      <c r="S55" s="69" t="str">
        <f t="shared" si="7"/>
        <v/>
      </c>
      <c r="T55" s="70" t="str">
        <f t="shared" si="7"/>
        <v/>
      </c>
      <c r="U55" s="68" t="str">
        <f t="shared" si="7"/>
        <v>2</v>
      </c>
      <c r="V55" s="69" t="str">
        <f t="shared" si="7"/>
        <v>2</v>
      </c>
      <c r="W55" s="70" t="str">
        <f t="shared" si="7"/>
        <v>8</v>
      </c>
      <c r="X55" s="68" t="str">
        <f t="shared" si="7"/>
        <v>1</v>
      </c>
      <c r="Y55" s="69" t="str">
        <f t="shared" si="7"/>
        <v>4</v>
      </c>
      <c r="Z55" s="71" t="s">
        <v>14</v>
      </c>
      <c r="AA55" s="72">
        <f t="shared" ref="AA55:AA56" si="8">IF(N55="","",I55*N55)</f>
        <v>22814</v>
      </c>
      <c r="AB55" s="37">
        <f t="shared" ref="AB55:AB57" si="9">LEN(AA55)</f>
        <v>5</v>
      </c>
    </row>
    <row r="56" spans="1:28" ht="28.5" customHeight="1" thickBot="1">
      <c r="A56" s="134" t="s">
        <v>24</v>
      </c>
      <c r="B56" s="135"/>
      <c r="C56" s="135"/>
      <c r="D56" s="135"/>
      <c r="E56" s="135"/>
      <c r="F56" s="135"/>
      <c r="G56" s="135"/>
      <c r="H56" s="136"/>
      <c r="I56" s="137">
        <v>9097</v>
      </c>
      <c r="J56" s="138"/>
      <c r="K56" s="138"/>
      <c r="L56" s="138"/>
      <c r="M56" s="138"/>
      <c r="N56" s="119">
        <v>1</v>
      </c>
      <c r="O56" s="120"/>
      <c r="P56" s="121"/>
      <c r="Q56" s="73" t="str">
        <f>IF(COLUMN()+$AB56&gt;=26,MID($AA56,$AB56-(25-COLUMN()),1),"")</f>
        <v/>
      </c>
      <c r="R56" s="74" t="str">
        <f t="shared" si="7"/>
        <v/>
      </c>
      <c r="S56" s="75" t="str">
        <f t="shared" si="7"/>
        <v/>
      </c>
      <c r="T56" s="76" t="str">
        <f t="shared" si="7"/>
        <v/>
      </c>
      <c r="U56" s="74" t="str">
        <f t="shared" si="7"/>
        <v/>
      </c>
      <c r="V56" s="75" t="str">
        <f t="shared" si="7"/>
        <v>9</v>
      </c>
      <c r="W56" s="76" t="str">
        <f t="shared" si="7"/>
        <v>0</v>
      </c>
      <c r="X56" s="74" t="str">
        <f t="shared" si="7"/>
        <v>9</v>
      </c>
      <c r="Y56" s="75" t="str">
        <f t="shared" si="7"/>
        <v>7</v>
      </c>
      <c r="Z56" s="77" t="s">
        <v>14</v>
      </c>
      <c r="AA56" s="72">
        <f t="shared" si="8"/>
        <v>9097</v>
      </c>
      <c r="AB56" s="37">
        <f t="shared" si="9"/>
        <v>4</v>
      </c>
    </row>
    <row r="57" spans="1:28" ht="28.5" customHeight="1" thickBot="1">
      <c r="A57" s="142"/>
      <c r="B57" s="142"/>
      <c r="C57" s="142"/>
      <c r="D57" s="142"/>
      <c r="E57" s="142"/>
      <c r="F57" s="142"/>
      <c r="G57" s="142"/>
      <c r="H57" s="142"/>
      <c r="I57" s="60"/>
      <c r="J57" s="60"/>
      <c r="K57" s="27"/>
      <c r="L57" s="143" t="s">
        <v>27</v>
      </c>
      <c r="M57" s="143"/>
      <c r="N57" s="143"/>
      <c r="O57" s="143"/>
      <c r="P57" s="144"/>
      <c r="Q57" s="78" t="str">
        <f>IF(COLUMN()+$AB57&gt;=26,MID($AA57,$AB57-(25-COLUMN()),1),"")</f>
        <v/>
      </c>
      <c r="R57" s="79" t="str">
        <f t="shared" si="7"/>
        <v/>
      </c>
      <c r="S57" s="80" t="str">
        <f t="shared" si="7"/>
        <v/>
      </c>
      <c r="T57" s="81" t="str">
        <f t="shared" si="7"/>
        <v/>
      </c>
      <c r="U57" s="79" t="str">
        <f t="shared" si="7"/>
        <v/>
      </c>
      <c r="V57" s="80" t="str">
        <f t="shared" si="7"/>
        <v/>
      </c>
      <c r="W57" s="81" t="str">
        <f t="shared" si="7"/>
        <v/>
      </c>
      <c r="X57" s="79" t="str">
        <f t="shared" si="7"/>
        <v/>
      </c>
      <c r="Y57" s="80" t="str">
        <f t="shared" si="7"/>
        <v/>
      </c>
      <c r="Z57" s="82" t="s">
        <v>14</v>
      </c>
      <c r="AA57" s="72" t="str">
        <f>IF(COUNTA($N$21:$P$22)=0,"",SUM($AA$21:$AA$22))</f>
        <v/>
      </c>
      <c r="AB57" s="37">
        <f t="shared" si="9"/>
        <v>0</v>
      </c>
    </row>
    <row r="58" spans="1:28" ht="30" customHeight="1">
      <c r="B58" s="60"/>
      <c r="C58" s="60"/>
      <c r="D58" s="60"/>
      <c r="E58" s="60"/>
      <c r="F58" s="60"/>
      <c r="G58" s="60"/>
      <c r="H58" s="60"/>
      <c r="I58" s="60"/>
      <c r="J58" s="60"/>
      <c r="K58" s="27"/>
      <c r="L58" s="61"/>
      <c r="M58" s="61"/>
      <c r="N58" s="61"/>
      <c r="O58" s="61"/>
      <c r="P58" s="61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8" s="83" customFormat="1" ht="21" customHeight="1">
      <c r="A59" s="104" t="s">
        <v>15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6"/>
    </row>
    <row r="60" spans="1:28" s="83" customFormat="1" ht="35.25" customHeight="1">
      <c r="A60" s="107" t="s">
        <v>16</v>
      </c>
      <c r="B60" s="107"/>
      <c r="C60" s="84" t="str">
        <f>Q57</f>
        <v/>
      </c>
      <c r="D60" s="85" t="str">
        <f t="shared" ref="D60" si="10">R57</f>
        <v/>
      </c>
      <c r="E60" s="86" t="str">
        <f t="shared" ref="E60" si="11">S57</f>
        <v/>
      </c>
      <c r="F60" s="87" t="str">
        <f t="shared" ref="F60" si="12">T57</f>
        <v/>
      </c>
      <c r="G60" s="88" t="str">
        <f t="shared" ref="G60" si="13">U57</f>
        <v/>
      </c>
      <c r="H60" s="89" t="str">
        <f t="shared" ref="H60" si="14">V57</f>
        <v/>
      </c>
      <c r="I60" s="87" t="str">
        <f t="shared" ref="I60" si="15">W57</f>
        <v/>
      </c>
      <c r="J60" s="85" t="str">
        <f t="shared" ref="J60" si="16">X57</f>
        <v/>
      </c>
      <c r="K60" s="86" t="str">
        <f t="shared" ref="K60" si="17">Y57</f>
        <v/>
      </c>
      <c r="L60" s="90" t="s">
        <v>14</v>
      </c>
      <c r="M60" s="100" t="s">
        <v>28</v>
      </c>
      <c r="N60" s="101"/>
      <c r="O60" s="101"/>
      <c r="P60" s="101"/>
      <c r="Q60" s="102"/>
      <c r="R60" s="91" t="str">
        <f>IF(COLUMN()+$AB60&gt;=26,MID($AA60,$AB60-(25-COLUMN()),1),"")</f>
        <v/>
      </c>
      <c r="S60" s="89" t="str">
        <f>IF(COLUMN()+$AB60&gt;=26,MID($AA60,$AB60-(25-COLUMN()),1),"")</f>
        <v/>
      </c>
      <c r="T60" s="92" t="str">
        <f t="shared" ref="T60:X60" si="18">IF(COLUMN()+$AB60&gt;=26,MID($AA60,$AB60-(25-COLUMN()),1),"")</f>
        <v/>
      </c>
      <c r="U60" s="91" t="str">
        <f>IF(COLUMN()+$AB60&gt;=26,MID($AA60,$AB60-(25-COLUMN()),1),"")</f>
        <v/>
      </c>
      <c r="V60" s="93" t="str">
        <f t="shared" si="18"/>
        <v/>
      </c>
      <c r="W60" s="87" t="str">
        <f>IF(COLUMN()+$AB60&gt;=26,MID($AA60,$AB60-(25-COLUMN()),1),"")</f>
        <v/>
      </c>
      <c r="X60" s="91" t="str">
        <f t="shared" si="18"/>
        <v/>
      </c>
      <c r="Y60" s="93" t="str">
        <f>IF(COLUMN()+$AB60&gt;=26,MID($AA60,$AB60-(25-COLUMN()),1),"")</f>
        <v/>
      </c>
      <c r="Z60" s="90" t="s">
        <v>14</v>
      </c>
      <c r="AA60" s="37" t="str">
        <f>IF(AA57="","",ROUNDDOWN($AA$23/11,0))</f>
        <v/>
      </c>
      <c r="AB60" s="37">
        <f>LEN(AA60)</f>
        <v>0</v>
      </c>
    </row>
    <row r="61" spans="1:28" ht="28.5" customHeight="1">
      <c r="A61" s="161" t="s">
        <v>17</v>
      </c>
      <c r="B61" s="162"/>
      <c r="C61" s="163">
        <v>0</v>
      </c>
      <c r="D61" s="164"/>
      <c r="E61" s="164"/>
      <c r="F61" s="164"/>
      <c r="G61" s="164"/>
      <c r="H61" s="164"/>
      <c r="I61" s="164"/>
      <c r="J61" s="164"/>
      <c r="K61" s="165"/>
      <c r="L61" s="57" t="s">
        <v>14</v>
      </c>
      <c r="M61" s="166" t="s">
        <v>29</v>
      </c>
      <c r="N61" s="167"/>
      <c r="O61" s="167"/>
      <c r="P61" s="167"/>
      <c r="Q61" s="167"/>
      <c r="R61" s="168"/>
      <c r="S61" s="163">
        <v>0</v>
      </c>
      <c r="T61" s="164"/>
      <c r="U61" s="164"/>
      <c r="V61" s="164"/>
      <c r="W61" s="164"/>
      <c r="X61" s="164"/>
      <c r="Y61" s="165"/>
      <c r="Z61" s="58" t="s">
        <v>14</v>
      </c>
    </row>
    <row r="62" spans="1:28" ht="28.5" customHeight="1">
      <c r="B62" s="30"/>
      <c r="C62" s="30"/>
      <c r="D62" s="30"/>
      <c r="E62" s="30"/>
      <c r="F62" s="31"/>
      <c r="G62" s="32"/>
      <c r="H62" s="32"/>
      <c r="I62" s="32"/>
      <c r="J62" s="3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8" ht="5.25" customHeight="1">
      <c r="A63"/>
      <c r="C63" s="30"/>
      <c r="D63" s="30"/>
      <c r="E63" s="30"/>
      <c r="F63" s="31"/>
      <c r="G63" s="32"/>
      <c r="H63" s="32"/>
      <c r="I63" s="32"/>
      <c r="J63" s="32"/>
      <c r="K63" s="33"/>
      <c r="L63" s="34"/>
      <c r="M63" s="46"/>
      <c r="N63" s="46"/>
      <c r="O63" s="46"/>
      <c r="P63" s="46"/>
      <c r="Q63" s="46"/>
      <c r="R63" s="29"/>
      <c r="S63" s="29"/>
      <c r="T63" s="29"/>
      <c r="U63" s="29"/>
      <c r="V63" s="29"/>
      <c r="W63" s="29"/>
      <c r="X63" s="29"/>
      <c r="Y63" s="29"/>
      <c r="Z63" s="29"/>
    </row>
    <row r="64" spans="1:28" ht="16.5" customHeight="1">
      <c r="A64"/>
      <c r="C64" s="54"/>
      <c r="D64" s="54"/>
      <c r="E64" s="54"/>
      <c r="F64" s="54"/>
      <c r="G64" s="54"/>
      <c r="H64" s="54"/>
      <c r="I64" s="54"/>
      <c r="J64" s="54"/>
      <c r="K64" s="33"/>
      <c r="L64" s="30"/>
      <c r="M64" s="30"/>
      <c r="N64" s="30"/>
      <c r="O64" s="30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38.25" customHeight="1">
      <c r="A65"/>
      <c r="C65" s="54"/>
      <c r="D65" s="54"/>
      <c r="E65" s="54"/>
      <c r="F65" s="54"/>
      <c r="G65" s="54"/>
      <c r="H65" s="54"/>
      <c r="I65" s="54"/>
      <c r="J65" s="54"/>
      <c r="K65" s="33"/>
      <c r="L65" s="108" t="s">
        <v>18</v>
      </c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</row>
    <row r="66" spans="1:26" ht="25.5" customHeigh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30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s="37" customFormat="1" ht="18" customHeight="1">
      <c r="B67" s="38" t="s">
        <v>21</v>
      </c>
      <c r="C67" s="39"/>
      <c r="D67" s="39"/>
      <c r="E67" s="40"/>
      <c r="F67" s="40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56"/>
    </row>
    <row r="68" spans="1:26" s="41" customFormat="1" ht="18" customHeight="1">
      <c r="B68" s="42" t="s">
        <v>22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6" s="41" customFormat="1" ht="18" customHeight="1">
      <c r="B69" s="5" t="s">
        <v>23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</row>
  </sheetData>
  <sheetProtection algorithmName="SHA-512" hashValue="HeZ0u7soXUjZse6GVm/DvVBctpLZHRW5i91wuDz3q1If8nNo8Xqb+YktnjJDl8mZ0XUJZPzjAXpGRW4LFkdj5A==" saltValue="18j8UmYmtmEftkYeFguVvA==" spinCount="100000" sheet="1" objects="1" scenarios="1"/>
  <mergeCells count="68">
    <mergeCell ref="L65:Z65"/>
    <mergeCell ref="A61:B61"/>
    <mergeCell ref="A57:H57"/>
    <mergeCell ref="L57:P57"/>
    <mergeCell ref="A59:Z59"/>
    <mergeCell ref="A60:B60"/>
    <mergeCell ref="S61:Y61"/>
    <mergeCell ref="C61:K61"/>
    <mergeCell ref="M61:R61"/>
    <mergeCell ref="A53:Z53"/>
    <mergeCell ref="A54:H54"/>
    <mergeCell ref="I54:M54"/>
    <mergeCell ref="N54:P54"/>
    <mergeCell ref="Q54:Z54"/>
    <mergeCell ref="A55:H55"/>
    <mergeCell ref="I55:M55"/>
    <mergeCell ref="N55:P55"/>
    <mergeCell ref="A56:H56"/>
    <mergeCell ref="I56:M56"/>
    <mergeCell ref="N56:P56"/>
    <mergeCell ref="R8:Z8"/>
    <mergeCell ref="Q36:Z36"/>
    <mergeCell ref="I41:K41"/>
    <mergeCell ref="L41:Z41"/>
    <mergeCell ref="I42:K42"/>
    <mergeCell ref="O42:Q42"/>
    <mergeCell ref="L42:N42"/>
    <mergeCell ref="R42:Z42"/>
    <mergeCell ref="A23:H23"/>
    <mergeCell ref="L23:P23"/>
    <mergeCell ref="I39:K39"/>
    <mergeCell ref="L39:Z39"/>
    <mergeCell ref="A2:B2"/>
    <mergeCell ref="Q2:Z2"/>
    <mergeCell ref="I6:K6"/>
    <mergeCell ref="L6:Z6"/>
    <mergeCell ref="I5:K5"/>
    <mergeCell ref="L5:Z5"/>
    <mergeCell ref="I7:K7"/>
    <mergeCell ref="L7:Z7"/>
    <mergeCell ref="I8:K8"/>
    <mergeCell ref="I10:K10"/>
    <mergeCell ref="L8:N8"/>
    <mergeCell ref="O8:Q8"/>
    <mergeCell ref="A21:H21"/>
    <mergeCell ref="I21:M21"/>
    <mergeCell ref="N20:P20"/>
    <mergeCell ref="Q20:Z20"/>
    <mergeCell ref="A22:H22"/>
    <mergeCell ref="I22:M22"/>
    <mergeCell ref="A20:H20"/>
    <mergeCell ref="I20:M20"/>
    <mergeCell ref="M60:Q60"/>
    <mergeCell ref="M26:Q26"/>
    <mergeCell ref="L12:Z12"/>
    <mergeCell ref="A25:Z25"/>
    <mergeCell ref="A26:B26"/>
    <mergeCell ref="L31:Z31"/>
    <mergeCell ref="A36:B36"/>
    <mergeCell ref="I40:K40"/>
    <mergeCell ref="L40:Z40"/>
    <mergeCell ref="I44:K44"/>
    <mergeCell ref="L46:Z46"/>
    <mergeCell ref="B49:D49"/>
    <mergeCell ref="N21:P21"/>
    <mergeCell ref="N22:P22"/>
    <mergeCell ref="B15:D15"/>
    <mergeCell ref="A19:Z19"/>
  </mergeCells>
  <phoneticPr fontId="2"/>
  <printOptions horizontalCentered="1"/>
  <pageMargins left="0.11811023622047245" right="0.11811023622047245" top="0.19685039370078741" bottom="0.19685039370078741" header="0.11811023622047245" footer="0.11811023622047245"/>
  <pageSetup paperSize="9" fitToHeight="0" orientation="portrait" r:id="rId1"/>
  <rowBreaks count="1" manualBreakCount="1">
    <brk id="35" max="2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個別請求書 </vt:lpstr>
      <vt:lpstr>'個別請求書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2026-05-15T07:25:43Z</dcterms:created>
  <dcterms:modified xsi:type="dcterms:W3CDTF">2026-05-15T07:26:01Z</dcterms:modified>
</cp:coreProperties>
</file>