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defaultThemeVersion="124226"/>
  <xr:revisionPtr revIDLastSave="0" documentId="13_ncr:1_{C8131F6B-04CB-413C-B451-36E5A674A9D0}" xr6:coauthVersionLast="47" xr6:coauthVersionMax="47" xr10:uidLastSave="{00000000-0000-0000-0000-000000000000}"/>
  <bookViews>
    <workbookView xWindow="-108" yWindow="-108" windowWidth="23256" windowHeight="12576" xr2:uid="{F6224D91-DC6B-4EAE-8855-E390BE9061B8}"/>
  </bookViews>
  <sheets>
    <sheet name="緑化完了報告書" sheetId="21" r:id="rId1"/>
    <sheet name="植栽本数確認表" sheetId="19" r:id="rId2"/>
  </sheets>
  <definedNames>
    <definedName name="_xlnm.Print_Area" localSheetId="1">植栽本数確認表!$A$1:$K$42</definedName>
    <definedName name="_xlnm.Print_Area" localSheetId="0">緑化完了報告書!$A$1:$R$54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8" i="19" l="1"/>
  <c r="H22" i="19"/>
  <c r="F22" i="19"/>
  <c r="H17" i="19"/>
  <c r="F17" i="19"/>
  <c r="M17" i="19" l="1"/>
  <c r="P45" i="21"/>
  <c r="P27" i="21"/>
  <c r="P31" i="21"/>
  <c r="P29" i="21"/>
  <c r="K20" i="21"/>
  <c r="C23" i="21" s="1" a="1"/>
  <c r="C23" i="21" s="1"/>
  <c r="P33" i="21" l="1"/>
  <c r="P43" i="21"/>
  <c r="P41" i="21"/>
  <c r="P39" i="21"/>
  <c r="P37" i="21"/>
  <c r="P35" i="21"/>
  <c r="M28" i="19"/>
  <c r="M22" i="19"/>
  <c r="M36" i="19"/>
  <c r="M34" i="19"/>
  <c r="M32" i="19"/>
  <c r="M30" i="19"/>
  <c r="I27" i="19"/>
  <c r="I35" i="19"/>
  <c r="I33" i="19"/>
  <c r="I31" i="19"/>
  <c r="I29" i="19"/>
  <c r="C22" i="19"/>
  <c r="C17" i="19"/>
  <c r="P47" i="21" l="1"/>
  <c r="T47" i="21"/>
  <c r="P49" i="21" l="1"/>
  <c r="T49"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15" authorId="0" shapeId="0" xr:uid="{22B9D724-AFCA-4195-BBC7-08935121BF87}">
      <text>
        <r>
          <rPr>
            <b/>
            <sz val="9"/>
            <color indexed="81"/>
            <rFont val="MS P ゴシック"/>
            <family val="3"/>
            <charset val="128"/>
          </rPr>
          <t>作成者:</t>
        </r>
        <r>
          <rPr>
            <sz val="9"/>
            <color indexed="81"/>
            <rFont val="MS P ゴシック"/>
            <family val="3"/>
            <charset val="128"/>
          </rPr>
          <t xml:space="preserve">
「その他」を選択した際に記入すること</t>
        </r>
      </text>
    </comment>
    <comment ref="R24" authorId="0" shapeId="0" xr:uid="{A84E7A69-B2E6-4335-A627-E46E36435C53}">
      <text>
        <r>
          <rPr>
            <b/>
            <sz val="9"/>
            <color indexed="81"/>
            <rFont val="MS P ゴシック"/>
            <family val="3"/>
            <charset val="128"/>
          </rPr>
          <t>作成者:</t>
        </r>
        <r>
          <rPr>
            <sz val="9"/>
            <color indexed="81"/>
            <rFont val="MS P ゴシック"/>
            <family val="3"/>
            <charset val="128"/>
          </rPr>
          <t xml:space="preserve">
緑地の施工後、実績値を測定して記入すること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2" authorId="0" shapeId="0" xr:uid="{AA29B23A-9C7F-4D1D-B662-FB96FC2AEDB3}">
      <text>
        <r>
          <rPr>
            <b/>
            <sz val="9"/>
            <color indexed="81"/>
            <rFont val="MS P ゴシック"/>
            <family val="3"/>
            <charset val="128"/>
          </rPr>
          <t>作成者:</t>
        </r>
        <r>
          <rPr>
            <sz val="9"/>
            <color indexed="81"/>
            <rFont val="MS P ゴシック"/>
            <family val="3"/>
            <charset val="128"/>
          </rPr>
          <t xml:space="preserve">
緑地の施工後、実績値に測定して記入すること</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<sst xmlns="http://schemas.openxmlformats.org/spreadsheetml/2006/main" count="219" uniqueCount="126">
  <si>
    <t>申請者</t>
    <rPh sb="0" eb="3">
      <t>シンセイシャ</t>
    </rPh>
    <phoneticPr fontId="3"/>
  </si>
  <si>
    <t>住所</t>
    <rPh sb="0" eb="2">
      <t>ジュウショ</t>
    </rPh>
    <phoneticPr fontId="3"/>
  </si>
  <si>
    <t>氏名</t>
    <rPh sb="0" eb="2">
      <t>シメイ</t>
    </rPh>
    <phoneticPr fontId="3"/>
  </si>
  <si>
    <t>代理人</t>
    <rPh sb="0" eb="3">
      <t>ダイリニン</t>
    </rPh>
    <phoneticPr fontId="3"/>
  </si>
  <si>
    <t>担当</t>
    <rPh sb="0" eb="2">
      <t>タントウ</t>
    </rPh>
    <phoneticPr fontId="3"/>
  </si>
  <si>
    <t>連絡先</t>
    <rPh sb="0" eb="3">
      <t>レンラクサキ</t>
    </rPh>
    <phoneticPr fontId="3"/>
  </si>
  <si>
    <t>開発事業番号</t>
    <rPh sb="0" eb="2">
      <t>カイハツ</t>
    </rPh>
    <rPh sb="2" eb="4">
      <t>ジギョウ</t>
    </rPh>
    <rPh sb="4" eb="6">
      <t>バンゴウ</t>
    </rPh>
    <phoneticPr fontId="3"/>
  </si>
  <si>
    <t>主要用途</t>
    <rPh sb="0" eb="2">
      <t>シュヨウ</t>
    </rPh>
    <rPh sb="2" eb="4">
      <t>ヨウト</t>
    </rPh>
    <phoneticPr fontId="3"/>
  </si>
  <si>
    <t>：</t>
    <phoneticPr fontId="3"/>
  </si>
  <si>
    <t>×</t>
    <phoneticPr fontId="3"/>
  </si>
  <si>
    <t>平面緑化</t>
    <rPh sb="0" eb="2">
      <t>ヘイメン</t>
    </rPh>
    <rPh sb="2" eb="4">
      <t>リョクカ</t>
    </rPh>
    <phoneticPr fontId="3"/>
  </si>
  <si>
    <t>既存樹林面積</t>
    <rPh sb="0" eb="2">
      <t>キゾン</t>
    </rPh>
    <rPh sb="2" eb="4">
      <t>ジュリン</t>
    </rPh>
    <rPh sb="4" eb="6">
      <t>メンセキ</t>
    </rPh>
    <phoneticPr fontId="3"/>
  </si>
  <si>
    <t>壁面緑化</t>
    <rPh sb="0" eb="2">
      <t>ヘキメン</t>
    </rPh>
    <rPh sb="2" eb="4">
      <t>リョクカ</t>
    </rPh>
    <phoneticPr fontId="3"/>
  </si>
  <si>
    <t>緑化擁壁</t>
    <rPh sb="0" eb="2">
      <t>リョクカ</t>
    </rPh>
    <rPh sb="2" eb="4">
      <t>ヨウヘキ</t>
    </rPh>
    <phoneticPr fontId="3"/>
  </si>
  <si>
    <t>駐車場緑化</t>
    <rPh sb="0" eb="3">
      <t>チュウシャジョウ</t>
    </rPh>
    <rPh sb="3" eb="5">
      <t>リョクカ</t>
    </rPh>
    <phoneticPr fontId="3"/>
  </si>
  <si>
    <t>（</t>
    <phoneticPr fontId="3"/>
  </si>
  <si>
    <t>水平投影面積</t>
    <rPh sb="0" eb="2">
      <t>スイヘイ</t>
    </rPh>
    <rPh sb="2" eb="4">
      <t>トウエイ</t>
    </rPh>
    <rPh sb="4" eb="6">
      <t>メンセキ</t>
    </rPh>
    <phoneticPr fontId="3"/>
  </si>
  <si>
    <t>フェンス緑化</t>
    <rPh sb="4" eb="6">
      <t>リョクカ</t>
    </rPh>
    <phoneticPr fontId="3"/>
  </si>
  <si>
    <t>生け垣</t>
    <rPh sb="0" eb="1">
      <t>イ</t>
    </rPh>
    <rPh sb="2" eb="3">
      <t>ガキ</t>
    </rPh>
    <phoneticPr fontId="3"/>
  </si>
  <si>
    <t>緑地延長</t>
    <rPh sb="0" eb="2">
      <t>リョクチ</t>
    </rPh>
    <rPh sb="2" eb="4">
      <t>エンチョウ</t>
    </rPh>
    <phoneticPr fontId="3"/>
  </si>
  <si>
    <t>開発事業区域</t>
    <rPh sb="0" eb="2">
      <t>カイハツ</t>
    </rPh>
    <rPh sb="2" eb="4">
      <t>ジギョウ</t>
    </rPh>
    <rPh sb="4" eb="6">
      <t>クイキ</t>
    </rPh>
    <phoneticPr fontId="3"/>
  </si>
  <si>
    <t>建ぺい率</t>
    <rPh sb="0" eb="1">
      <t>ケン</t>
    </rPh>
    <rPh sb="3" eb="4">
      <t>リツ</t>
    </rPh>
    <phoneticPr fontId="3"/>
  </si>
  <si>
    <t>開発事業区域面積</t>
    <rPh sb="0" eb="2">
      <t>カイハツ</t>
    </rPh>
    <rPh sb="2" eb="4">
      <t>ジギョウ</t>
    </rPh>
    <rPh sb="4" eb="6">
      <t>クイキ</t>
    </rPh>
    <rPh sb="6" eb="8">
      <t>メンセキ</t>
    </rPh>
    <phoneticPr fontId="3"/>
  </si>
  <si>
    <t>㎡</t>
    <phoneticPr fontId="3"/>
  </si>
  <si>
    <t>＝</t>
    <phoneticPr fontId="3"/>
  </si>
  <si>
    <t>既存樹林</t>
    <rPh sb="0" eb="2">
      <t>キゾン</t>
    </rPh>
    <rPh sb="2" eb="4">
      <t>ジュリン</t>
    </rPh>
    <phoneticPr fontId="3"/>
  </si>
  <si>
    <t>屋上緑化</t>
    <rPh sb="0" eb="2">
      <t>オクジョウ</t>
    </rPh>
    <rPh sb="2" eb="4">
      <t>リョクカ</t>
    </rPh>
    <phoneticPr fontId="3"/>
  </si>
  <si>
    <t>独立した樹木による緑化</t>
    <rPh sb="0" eb="2">
      <t>ドクリツ</t>
    </rPh>
    <rPh sb="4" eb="6">
      <t>ジュモク</t>
    </rPh>
    <rPh sb="9" eb="11">
      <t>リョクカ</t>
    </rPh>
    <phoneticPr fontId="3"/>
  </si>
  <si>
    <t>補助資材の高さ</t>
    <rPh sb="0" eb="2">
      <t>ホジョ</t>
    </rPh>
    <rPh sb="2" eb="4">
      <t>シザイ</t>
    </rPh>
    <rPh sb="5" eb="6">
      <t>タカ</t>
    </rPh>
    <phoneticPr fontId="3"/>
  </si>
  <si>
    <t>植栽基盤面積（基盤造成型）</t>
    <rPh sb="0" eb="2">
      <t>ショクサイ</t>
    </rPh>
    <rPh sb="2" eb="4">
      <t>キバン</t>
    </rPh>
    <rPh sb="4" eb="6">
      <t>メンセキ</t>
    </rPh>
    <rPh sb="7" eb="9">
      <t>キバン</t>
    </rPh>
    <rPh sb="9" eb="11">
      <t>ゾウセイ</t>
    </rPh>
    <rPh sb="11" eb="12">
      <t>ガタ</t>
    </rPh>
    <phoneticPr fontId="3"/>
  </si>
  <si>
    <t>㎡×1.2</t>
    <phoneticPr fontId="3"/>
  </si>
  <si>
    <t>ｍ×1ｍ</t>
    <phoneticPr fontId="3"/>
  </si>
  <si>
    <t>基本緑化面積合計 B</t>
    <rPh sb="0" eb="2">
      <t>キホン</t>
    </rPh>
    <rPh sb="2" eb="4">
      <t>リョクカ</t>
    </rPh>
    <rPh sb="4" eb="6">
      <t>メンセキ</t>
    </rPh>
    <rPh sb="6" eb="8">
      <t>ゴウケイ</t>
    </rPh>
    <phoneticPr fontId="3"/>
  </si>
  <si>
    <t>有効面積（公開 有）</t>
    <rPh sb="0" eb="2">
      <t>ユウコウ</t>
    </rPh>
    <rPh sb="2" eb="4">
      <t>メンセキ</t>
    </rPh>
    <rPh sb="5" eb="7">
      <t>コウカイ</t>
    </rPh>
    <rPh sb="8" eb="9">
      <t>アリ</t>
    </rPh>
    <phoneticPr fontId="3"/>
  </si>
  <si>
    <t>有効面積（公開 無）</t>
    <rPh sb="0" eb="2">
      <t>ユウコウ</t>
    </rPh>
    <rPh sb="2" eb="4">
      <t>メンセキ</t>
    </rPh>
    <rPh sb="5" eb="7">
      <t>コウカイ</t>
    </rPh>
    <rPh sb="8" eb="9">
      <t>ナ</t>
    </rPh>
    <phoneticPr fontId="3"/>
  </si>
  <si>
    <t>緑地の延長</t>
    <rPh sb="0" eb="2">
      <t>リョクチ</t>
    </rPh>
    <rPh sb="3" eb="5">
      <t>エンチョウ</t>
    </rPh>
    <phoneticPr fontId="3"/>
  </si>
  <si>
    <t>緑化区画面積</t>
    <rPh sb="0" eb="2">
      <t>リョクカ</t>
    </rPh>
    <rPh sb="2" eb="4">
      <t>クカク</t>
    </rPh>
    <rPh sb="4" eb="6">
      <t>メンセキ</t>
    </rPh>
    <phoneticPr fontId="3"/>
  </si>
  <si>
    <t>×3.14</t>
    <phoneticPr fontId="3"/>
  </si>
  <si>
    <t>樹高</t>
    <rPh sb="0" eb="2">
      <t>ジュコウ</t>
    </rPh>
    <phoneticPr fontId="3"/>
  </si>
  <si>
    <t>　</t>
    <phoneticPr fontId="3"/>
  </si>
  <si>
    <t>※独立した樹木による緑化を複数本設置する場合、行追加を行ってください。</t>
    <rPh sb="1" eb="3">
      <t>ドクリツ</t>
    </rPh>
    <rPh sb="5" eb="7">
      <t>ジュモク</t>
    </rPh>
    <rPh sb="10" eb="12">
      <t>リョクカ</t>
    </rPh>
    <rPh sb="13" eb="15">
      <t>フクスウ</t>
    </rPh>
    <rPh sb="15" eb="16">
      <t>ホン</t>
    </rPh>
    <rPh sb="16" eb="18">
      <t>セッチ</t>
    </rPh>
    <rPh sb="20" eb="22">
      <t>バアイ</t>
    </rPh>
    <rPh sb="23" eb="24">
      <t>ギョウ</t>
    </rPh>
    <rPh sb="24" eb="26">
      <t>ツイカ</t>
    </rPh>
    <rPh sb="27" eb="28">
      <t>オコナ</t>
    </rPh>
    <phoneticPr fontId="3"/>
  </si>
  <si>
    <r>
      <t>緑化面積 S</t>
    </r>
    <r>
      <rPr>
        <vertAlign val="subscript"/>
        <sz val="9"/>
        <color theme="1"/>
        <rFont val="ＭＳ 明朝"/>
        <family val="1"/>
        <charset val="128"/>
      </rPr>
      <t>4</t>
    </r>
    <rPh sb="0" eb="2">
      <t>リョクカ</t>
    </rPh>
    <rPh sb="2" eb="4">
      <t>メンセキ</t>
    </rPh>
    <phoneticPr fontId="3"/>
  </si>
  <si>
    <r>
      <t>ｍ×1/2）</t>
    </r>
    <r>
      <rPr>
        <vertAlign val="superscript"/>
        <sz val="10"/>
        <color theme="1"/>
        <rFont val="ＭＳ 明朝"/>
        <family val="1"/>
        <charset val="128"/>
      </rPr>
      <t>2</t>
    </r>
    <phoneticPr fontId="3"/>
  </si>
  <si>
    <t>植栽時の樹高</t>
  </si>
  <si>
    <t>植栽本数</t>
  </si>
  <si>
    <t>3.5ｍ以上</t>
  </si>
  <si>
    <t>2.0ｍ以上3.5ｍ未満</t>
  </si>
  <si>
    <t>1.0ｍ以上2.0ｍ未満</t>
  </si>
  <si>
    <t>高木（成木）</t>
    <rPh sb="0" eb="2">
      <t>コウボク</t>
    </rPh>
    <rPh sb="3" eb="5">
      <t>セイボク</t>
    </rPh>
    <phoneticPr fontId="3"/>
  </si>
  <si>
    <t>高木（幼木）</t>
    <rPh sb="0" eb="2">
      <t>コウボク</t>
    </rPh>
    <rPh sb="3" eb="5">
      <t>ヨウボク</t>
    </rPh>
    <phoneticPr fontId="3"/>
  </si>
  <si>
    <t>中木</t>
    <rPh sb="0" eb="2">
      <t>チュウボク</t>
    </rPh>
    <phoneticPr fontId="3"/>
  </si>
  <si>
    <t>低木</t>
    <rPh sb="0" eb="2">
      <t>テイボク</t>
    </rPh>
    <phoneticPr fontId="3"/>
  </si>
  <si>
    <t>0.5ｍ前後</t>
    <phoneticPr fontId="3"/>
  </si>
  <si>
    <t>本</t>
    <rPh sb="0" eb="1">
      <t>ホン</t>
    </rPh>
    <phoneticPr fontId="3"/>
  </si>
  <si>
    <t>≧</t>
    <phoneticPr fontId="3"/>
  </si>
  <si>
    <t>高中木：</t>
    <rPh sb="0" eb="1">
      <t>コウ</t>
    </rPh>
    <rPh sb="1" eb="3">
      <t>チュウボク</t>
    </rPh>
    <phoneticPr fontId="3"/>
  </si>
  <si>
    <t>低木：</t>
    <rPh sb="0" eb="2">
      <t>テイボク</t>
    </rPh>
    <phoneticPr fontId="3"/>
  </si>
  <si>
    <t>本）</t>
    <rPh sb="0" eb="1">
      <t>ホン</t>
    </rPh>
    <phoneticPr fontId="3"/>
  </si>
  <si>
    <t>（20㎡×</t>
    <phoneticPr fontId="3"/>
  </si>
  <si>
    <t>（0.5㎡×</t>
    <phoneticPr fontId="3"/>
  </si>
  <si>
    <t>総面積に対する本数</t>
    <rPh sb="0" eb="3">
      <t>ソウメンセキ</t>
    </rPh>
    <rPh sb="4" eb="5">
      <t>タイ</t>
    </rPh>
    <rPh sb="7" eb="9">
      <t>ホンスウ</t>
    </rPh>
    <phoneticPr fontId="3"/>
  </si>
  <si>
    <t>緑地1</t>
    <rPh sb="0" eb="2">
      <t>リョクチ</t>
    </rPh>
    <phoneticPr fontId="3"/>
  </si>
  <si>
    <t>緑地2</t>
    <rPh sb="0" eb="2">
      <t>リョクチ</t>
    </rPh>
    <phoneticPr fontId="3"/>
  </si>
  <si>
    <t>緑地3</t>
    <rPh sb="0" eb="2">
      <t>リョクチ</t>
    </rPh>
    <phoneticPr fontId="3"/>
  </si>
  <si>
    <t>緑地4</t>
    <rPh sb="0" eb="2">
      <t>リョクチ</t>
    </rPh>
    <phoneticPr fontId="3"/>
  </si>
  <si>
    <t>緑地5</t>
    <rPh sb="0" eb="2">
      <t>リョクチ</t>
    </rPh>
    <phoneticPr fontId="3"/>
  </si>
  <si>
    <t>緑地面積＝</t>
    <rPh sb="0" eb="2">
      <t>リョクチ</t>
    </rPh>
    <rPh sb="2" eb="4">
      <t>メンセキ</t>
    </rPh>
    <phoneticPr fontId="3"/>
  </si>
  <si>
    <t>必要低木本数＝</t>
    <rPh sb="0" eb="2">
      <t>ヒツヨウ</t>
    </rPh>
    <rPh sb="2" eb="4">
      <t>テイボク</t>
    </rPh>
    <rPh sb="4" eb="6">
      <t>ホンスウ</t>
    </rPh>
    <phoneticPr fontId="3"/>
  </si>
  <si>
    <t>⇒</t>
    <phoneticPr fontId="3"/>
  </si>
  <si>
    <t>実際に植える植栽本数＝</t>
    <rPh sb="0" eb="2">
      <t>ジッサイ</t>
    </rPh>
    <rPh sb="3" eb="4">
      <t>ウ</t>
    </rPh>
    <rPh sb="6" eb="8">
      <t>ショクサイ</t>
    </rPh>
    <rPh sb="8" eb="10">
      <t>ホンスウ</t>
    </rPh>
    <phoneticPr fontId="3"/>
  </si>
  <si>
    <t>判定</t>
    <rPh sb="0" eb="2">
      <t>ハンテイ</t>
    </rPh>
    <phoneticPr fontId="3"/>
  </si>
  <si>
    <r>
      <t>b</t>
    </r>
    <r>
      <rPr>
        <vertAlign val="subscript"/>
        <sz val="12"/>
        <color theme="1"/>
        <rFont val="ＭＳ Ｐ明朝"/>
        <family val="1"/>
        <charset val="128"/>
      </rPr>
      <t>2</t>
    </r>
    <phoneticPr fontId="3"/>
  </si>
  <si>
    <r>
      <t>b</t>
    </r>
    <r>
      <rPr>
        <vertAlign val="subscript"/>
        <sz val="12"/>
        <color theme="1"/>
        <rFont val="ＭＳ Ｐ明朝"/>
        <family val="1"/>
        <charset val="128"/>
      </rPr>
      <t>1</t>
    </r>
    <phoneticPr fontId="3"/>
  </si>
  <si>
    <t>本）＋（6㎡×</t>
    <rPh sb="0" eb="1">
      <t>ホン</t>
    </rPh>
    <phoneticPr fontId="3"/>
  </si>
  <si>
    <t>本）＋（3㎡×</t>
    <rPh sb="0" eb="1">
      <t>ホン</t>
    </rPh>
    <phoneticPr fontId="3"/>
  </si>
  <si>
    <t>高木（成木）</t>
  </si>
  <si>
    <t>高木（幼木）</t>
  </si>
  <si>
    <t>中木</t>
  </si>
  <si>
    <t>㎡   ＋</t>
    <phoneticPr fontId="3"/>
  </si>
  <si>
    <t>合計低木本数＝</t>
    <rPh sb="0" eb="2">
      <t>ゴウケイ</t>
    </rPh>
    <rPh sb="2" eb="4">
      <t>テイボク</t>
    </rPh>
    <rPh sb="4" eb="6">
      <t>ホンスウ</t>
    </rPh>
    <phoneticPr fontId="3"/>
  </si>
  <si>
    <r>
      <t>※</t>
    </r>
    <r>
      <rPr>
        <b/>
        <sz val="10"/>
        <color theme="1"/>
        <rFont val="ＭＳ Ｐ明朝"/>
        <family val="1"/>
        <charset val="128"/>
      </rPr>
      <t>各緑地面積は小数点第3位を切上げ</t>
    </r>
    <r>
      <rPr>
        <sz val="10"/>
        <color theme="1"/>
        <rFont val="ＭＳ Ｐ明朝"/>
        <family val="1"/>
        <charset val="128"/>
      </rPr>
      <t>、必要低木本数は小数点以下第1位を切り捨てること</t>
    </r>
    <rPh sb="1" eb="4">
      <t>カクリョクチ</t>
    </rPh>
    <rPh sb="4" eb="6">
      <t>メンセキ</t>
    </rPh>
    <rPh sb="7" eb="10">
      <t>ショウスウテン</t>
    </rPh>
    <rPh sb="10" eb="11">
      <t>ダイ</t>
    </rPh>
    <rPh sb="12" eb="13">
      <t>イ</t>
    </rPh>
    <rPh sb="14" eb="16">
      <t>キリア</t>
    </rPh>
    <rPh sb="18" eb="20">
      <t>ヒツヨウ</t>
    </rPh>
    <rPh sb="20" eb="22">
      <t>テイボク</t>
    </rPh>
    <rPh sb="22" eb="24">
      <t>ホンスウ</t>
    </rPh>
    <rPh sb="25" eb="28">
      <t>ショウスウテン</t>
    </rPh>
    <rPh sb="28" eb="30">
      <t>イカ</t>
    </rPh>
    <rPh sb="30" eb="31">
      <t>ダイ</t>
    </rPh>
    <rPh sb="32" eb="33">
      <t>イ</t>
    </rPh>
    <rPh sb="34" eb="35">
      <t>キ</t>
    </rPh>
    <rPh sb="36" eb="37">
      <t>ス</t>
    </rPh>
    <phoneticPr fontId="3"/>
  </si>
  <si>
    <t>　　緑化面積≦20㎡ × 高木（成木）の本数</t>
    <phoneticPr fontId="3"/>
  </si>
  <si>
    <t>　　　　　　 　　　＋6㎡ × 高木（幼木）の本数</t>
    <phoneticPr fontId="3"/>
  </si>
  <si>
    <t xml:space="preserve"> 　　　　　　　　　＋3㎡ × 中木の本数</t>
    <phoneticPr fontId="3"/>
  </si>
  <si>
    <t>　　緑化面積≦0.5㎡ × 低木の本数</t>
    <phoneticPr fontId="3"/>
  </si>
  <si>
    <t>平面緑化（接道緑化）－植栽本数確認表</t>
    <rPh sb="0" eb="2">
      <t>ヘイメン</t>
    </rPh>
    <rPh sb="2" eb="4">
      <t>リョクカ</t>
    </rPh>
    <rPh sb="5" eb="7">
      <t>セツドウ</t>
    </rPh>
    <rPh sb="7" eb="9">
      <t>リョクカ</t>
    </rPh>
    <rPh sb="11" eb="13">
      <t>ショクサイ</t>
    </rPh>
    <rPh sb="13" eb="15">
      <t>ホンスウ</t>
    </rPh>
    <rPh sb="15" eb="17">
      <t>カクニン</t>
    </rPh>
    <rPh sb="17" eb="18">
      <t>ヒョウ</t>
    </rPh>
    <phoneticPr fontId="18"/>
  </si>
  <si>
    <t>※平面緑化（接道緑化）における高中木及び低木の本数は、別紙「植栽本数確認表」に記載すること</t>
    <rPh sb="1" eb="3">
      <t>ヘイメン</t>
    </rPh>
    <rPh sb="3" eb="5">
      <t>リョクカ</t>
    </rPh>
    <rPh sb="6" eb="8">
      <t>セツドウ</t>
    </rPh>
    <rPh sb="8" eb="10">
      <t>リョクカ</t>
    </rPh>
    <rPh sb="15" eb="16">
      <t>コウ</t>
    </rPh>
    <rPh sb="16" eb="18">
      <t>チュウボク</t>
    </rPh>
    <rPh sb="18" eb="19">
      <t>オヨ</t>
    </rPh>
    <rPh sb="20" eb="22">
      <t>テイボク</t>
    </rPh>
    <rPh sb="23" eb="25">
      <t>ホンスウ</t>
    </rPh>
    <rPh sb="27" eb="29">
      <t>ベッシ</t>
    </rPh>
    <rPh sb="39" eb="41">
      <t>キサイ</t>
    </rPh>
    <phoneticPr fontId="3"/>
  </si>
  <si>
    <t>別紙</t>
    <rPh sb="0" eb="2">
      <t>ベッシ</t>
    </rPh>
    <phoneticPr fontId="18"/>
  </si>
  <si>
    <r>
      <t>各緑地に対する「低木」の本数</t>
    </r>
    <r>
      <rPr>
        <sz val="12"/>
        <color theme="1"/>
        <rFont val="ＭＳ Ｐ明朝"/>
        <family val="1"/>
        <charset val="128"/>
      </rPr>
      <t>（各緑地の面積×2本以上）</t>
    </r>
    <rPh sb="0" eb="1">
      <t>カク</t>
    </rPh>
    <rPh sb="1" eb="3">
      <t>リョクチ</t>
    </rPh>
    <rPh sb="4" eb="5">
      <t>タイ</t>
    </rPh>
    <rPh sb="8" eb="10">
      <t>テイボク</t>
    </rPh>
    <rPh sb="12" eb="14">
      <t>ホンスウ</t>
    </rPh>
    <rPh sb="15" eb="16">
      <t>カク</t>
    </rPh>
    <rPh sb="16" eb="18">
      <t>リョクチ</t>
    </rPh>
    <rPh sb="19" eb="21">
      <t>メンセキ</t>
    </rPh>
    <rPh sb="23" eb="24">
      <t>ホン</t>
    </rPh>
    <rPh sb="24" eb="26">
      <t>イジョウ</t>
    </rPh>
    <phoneticPr fontId="3"/>
  </si>
  <si>
    <t>※太枠内を記入すること</t>
    <rPh sb="1" eb="2">
      <t>フト</t>
    </rPh>
    <rPh sb="2" eb="4">
      <t>ワクナイ</t>
    </rPh>
    <rPh sb="5" eb="7">
      <t>キニュウ</t>
    </rPh>
    <phoneticPr fontId="3"/>
  </si>
  <si>
    <t>→</t>
    <phoneticPr fontId="3"/>
  </si>
  <si>
    <t>必要緑化面積の1/2を超えたときは「上限値」と表示されます。</t>
    <rPh sb="0" eb="6">
      <t>ヒツヨウリョクカメンセキ</t>
    </rPh>
    <rPh sb="11" eb="12">
      <t>コ</t>
    </rPh>
    <rPh sb="18" eb="21">
      <t>ジョウゲンチ</t>
    </rPh>
    <rPh sb="23" eb="25">
      <t>ヒョウジ</t>
    </rPh>
    <phoneticPr fontId="3"/>
  </si>
  <si>
    <t>必要緑化面積以上となった場合は「適合」と表示されます。</t>
    <rPh sb="0" eb="4">
      <t>ヒツヨウリョクカ</t>
    </rPh>
    <rPh sb="4" eb="6">
      <t>メンセキ</t>
    </rPh>
    <rPh sb="6" eb="8">
      <t>イジョウ</t>
    </rPh>
    <rPh sb="12" eb="14">
      <t>バアイ</t>
    </rPh>
    <rPh sb="16" eb="18">
      <t>テキゴウ</t>
    </rPh>
    <rPh sb="20" eb="22">
      <t>ヒョウジ</t>
    </rPh>
    <phoneticPr fontId="3"/>
  </si>
  <si>
    <t>㎡  ＋</t>
    <phoneticPr fontId="3"/>
  </si>
  <si>
    <t>ｍ  ＋</t>
    <phoneticPr fontId="3"/>
  </si>
  <si>
    <t>㎡　＝</t>
    <phoneticPr fontId="3"/>
  </si>
  <si>
    <t>㎡　 －</t>
    <phoneticPr fontId="3"/>
  </si>
  <si>
    <t xml:space="preserve">    控除面積（道路後退等）</t>
    <rPh sb="4" eb="6">
      <t>コウジョ</t>
    </rPh>
    <rPh sb="6" eb="8">
      <t>メンセキ</t>
    </rPh>
    <rPh sb="9" eb="11">
      <t>ドウロ</t>
    </rPh>
    <rPh sb="11" eb="13">
      <t>コウタイ</t>
    </rPh>
    <rPh sb="13" eb="14">
      <t>ナド</t>
    </rPh>
    <phoneticPr fontId="3"/>
  </si>
  <si>
    <t>年　月　日</t>
    <rPh sb="0" eb="1">
      <t>ネン</t>
    </rPh>
    <rPh sb="2" eb="3">
      <t>ツキ</t>
    </rPh>
    <rPh sb="4" eb="5">
      <t>ニチ</t>
    </rPh>
    <phoneticPr fontId="3"/>
  </si>
  <si>
    <t>（宛先）所沢市長</t>
  </si>
  <si>
    <t>概要</t>
    <phoneticPr fontId="3"/>
  </si>
  <si>
    <t>必要緑化面積</t>
    <phoneticPr fontId="3"/>
  </si>
  <si>
    <t>計画緑化面積計算</t>
    <phoneticPr fontId="3"/>
  </si>
  <si>
    <t xml:space="preserve"> 所沢市</t>
    <rPh sb="1" eb="4">
      <t>トコロザワシ</t>
    </rPh>
    <phoneticPr fontId="3"/>
  </si>
  <si>
    <t>小数第3位を切捨て</t>
    <rPh sb="0" eb="2">
      <t>ショウスウ</t>
    </rPh>
    <rPh sb="2" eb="3">
      <t>ダイ</t>
    </rPh>
    <rPh sb="4" eb="5">
      <t>イ</t>
    </rPh>
    <rPh sb="6" eb="8">
      <t>キリス</t>
    </rPh>
    <phoneticPr fontId="3"/>
  </si>
  <si>
    <t>計画緑化面積合計（B＋S）</t>
    <rPh sb="0" eb="4">
      <t>ケイカクリョクカ</t>
    </rPh>
    <rPh sb="4" eb="6">
      <t>メンセキ</t>
    </rPh>
    <rPh sb="6" eb="8">
      <t>ゴウケイ</t>
    </rPh>
    <phoneticPr fontId="3"/>
  </si>
  <si>
    <r>
      <t>※「</t>
    </r>
    <r>
      <rPr>
        <b/>
        <sz val="11"/>
        <color theme="1"/>
        <rFont val="ＭＳ Ｐ明朝"/>
        <family val="1"/>
        <charset val="128"/>
      </rPr>
      <t>街づくり条例第40条関係基準に係る緑化協議の流れ</t>
    </r>
    <r>
      <rPr>
        <sz val="11"/>
        <color theme="1"/>
        <rFont val="ＭＳ Ｐ明朝"/>
        <family val="1"/>
        <charset val="128"/>
      </rPr>
      <t>」を参照し、必要な図面を添付すること</t>
    </r>
    <rPh sb="2" eb="3">
      <t>マチ</t>
    </rPh>
    <rPh sb="28" eb="30">
      <t>サンショウ</t>
    </rPh>
    <rPh sb="32" eb="34">
      <t>ヒツヨウ</t>
    </rPh>
    <rPh sb="35" eb="37">
      <t>ズメン</t>
    </rPh>
    <rPh sb="38" eb="40">
      <t>テンプ</t>
    </rPh>
    <phoneticPr fontId="3"/>
  </si>
  <si>
    <r>
      <t>緑化面積 S</t>
    </r>
    <r>
      <rPr>
        <vertAlign val="subscript"/>
        <sz val="9"/>
        <color theme="1"/>
        <rFont val="ＭＳ 明朝"/>
        <family val="1"/>
        <charset val="128"/>
      </rPr>
      <t>1</t>
    </r>
    <rPh sb="0" eb="2">
      <t>リョクカ</t>
    </rPh>
    <rPh sb="2" eb="4">
      <t>メンセキ</t>
    </rPh>
    <phoneticPr fontId="3"/>
  </si>
  <si>
    <r>
      <t>緑化面積 S</t>
    </r>
    <r>
      <rPr>
        <vertAlign val="subscript"/>
        <sz val="9"/>
        <color theme="1"/>
        <rFont val="ＭＳ 明朝"/>
        <family val="1"/>
        <charset val="128"/>
      </rPr>
      <t>2</t>
    </r>
    <rPh sb="0" eb="2">
      <t>リョクカ</t>
    </rPh>
    <rPh sb="2" eb="4">
      <t>メンセキ</t>
    </rPh>
    <phoneticPr fontId="3"/>
  </si>
  <si>
    <r>
      <t>緑化面積 S</t>
    </r>
    <r>
      <rPr>
        <vertAlign val="subscript"/>
        <sz val="9"/>
        <color theme="1"/>
        <rFont val="ＭＳ 明朝"/>
        <family val="1"/>
        <charset val="128"/>
      </rPr>
      <t>3</t>
    </r>
    <rPh sb="0" eb="2">
      <t>リョクカ</t>
    </rPh>
    <rPh sb="2" eb="4">
      <t>メンセキ</t>
    </rPh>
    <phoneticPr fontId="3"/>
  </si>
  <si>
    <r>
      <t>緑化面積 S</t>
    </r>
    <r>
      <rPr>
        <vertAlign val="subscript"/>
        <sz val="9"/>
        <color theme="1"/>
        <rFont val="ＭＳ 明朝"/>
        <family val="1"/>
        <charset val="128"/>
      </rPr>
      <t>5</t>
    </r>
    <rPh sb="0" eb="2">
      <t>リョクカ</t>
    </rPh>
    <rPh sb="2" eb="4">
      <t>メンセキ</t>
    </rPh>
    <phoneticPr fontId="3"/>
  </si>
  <si>
    <r>
      <t>緑化面積 S</t>
    </r>
    <r>
      <rPr>
        <vertAlign val="subscript"/>
        <sz val="9"/>
        <color theme="1"/>
        <rFont val="ＭＳ 明朝"/>
        <family val="1"/>
        <charset val="128"/>
      </rPr>
      <t>6</t>
    </r>
    <rPh sb="0" eb="2">
      <t>リョクカ</t>
    </rPh>
    <rPh sb="2" eb="4">
      <t>メンセキ</t>
    </rPh>
    <phoneticPr fontId="3"/>
  </si>
  <si>
    <r>
      <t>有効面積b</t>
    </r>
    <r>
      <rPr>
        <vertAlign val="subscript"/>
        <sz val="9"/>
        <color theme="1"/>
        <rFont val="ＭＳ 明朝"/>
        <family val="1"/>
        <charset val="128"/>
      </rPr>
      <t>1</t>
    </r>
    <rPh sb="0" eb="2">
      <t>ユウコウ</t>
    </rPh>
    <rPh sb="2" eb="4">
      <t>メンセキ</t>
    </rPh>
    <phoneticPr fontId="3"/>
  </si>
  <si>
    <r>
      <t>有効面積b</t>
    </r>
    <r>
      <rPr>
        <vertAlign val="subscript"/>
        <sz val="9"/>
        <color theme="1"/>
        <rFont val="ＭＳ 明朝"/>
        <family val="1"/>
        <charset val="128"/>
      </rPr>
      <t>2</t>
    </r>
    <r>
      <rPr>
        <sz val="9"/>
        <color theme="1"/>
        <rFont val="ＭＳ 明朝"/>
        <family val="1"/>
        <charset val="128"/>
      </rPr>
      <t>（接道）</t>
    </r>
    <rPh sb="0" eb="2">
      <t>ユウコウ</t>
    </rPh>
    <rPh sb="2" eb="4">
      <t>メンセキ</t>
    </rPh>
    <rPh sb="7" eb="9">
      <t>セツドウ</t>
    </rPh>
    <phoneticPr fontId="3"/>
  </si>
  <si>
    <r>
      <t>緑化面積 B</t>
    </r>
    <r>
      <rPr>
        <vertAlign val="subscript"/>
        <sz val="9"/>
        <color theme="1"/>
        <rFont val="ＭＳ 明朝"/>
        <family val="1"/>
        <charset val="128"/>
      </rPr>
      <t>1</t>
    </r>
    <rPh sb="0" eb="2">
      <t>リョクカ</t>
    </rPh>
    <rPh sb="2" eb="4">
      <t>メンセキ</t>
    </rPh>
    <phoneticPr fontId="3"/>
  </si>
  <si>
    <r>
      <t>緑化面積 B</t>
    </r>
    <r>
      <rPr>
        <vertAlign val="subscript"/>
        <sz val="9"/>
        <color theme="1"/>
        <rFont val="ＭＳ 明朝"/>
        <family val="1"/>
        <charset val="128"/>
      </rPr>
      <t>2</t>
    </r>
    <rPh sb="0" eb="2">
      <t>リョクカ</t>
    </rPh>
    <rPh sb="2" eb="4">
      <t>メンセキ</t>
    </rPh>
    <phoneticPr fontId="3"/>
  </si>
  <si>
    <r>
      <t>緑化面積 B</t>
    </r>
    <r>
      <rPr>
        <vertAlign val="subscript"/>
        <sz val="9"/>
        <color theme="1"/>
        <rFont val="ＭＳ 明朝"/>
        <family val="1"/>
        <charset val="128"/>
      </rPr>
      <t>3</t>
    </r>
    <rPh sb="0" eb="2">
      <t>リョクカ</t>
    </rPh>
    <rPh sb="2" eb="4">
      <t>メンセキ</t>
    </rPh>
    <phoneticPr fontId="3"/>
  </si>
  <si>
    <t>緑　化　完　了　報　告　書</t>
    <rPh sb="4" eb="5">
      <t>カン</t>
    </rPh>
    <rPh sb="6" eb="7">
      <t>リョウ</t>
    </rPh>
    <rPh sb="8" eb="9">
      <t>ホウ</t>
    </rPh>
    <rPh sb="10" eb="11">
      <t>コク</t>
    </rPh>
    <phoneticPr fontId="3"/>
  </si>
  <si>
    <t>　所沢市街づくり条例第40条の基準に係る協議に基づき提出した緑化計画に係る緑化が完了したので、次のとおり報告します。</t>
    <rPh sb="35" eb="36">
      <t>カカ</t>
    </rPh>
    <rPh sb="37" eb="39">
      <t>リョクカ</t>
    </rPh>
    <rPh sb="40" eb="42">
      <t>カンリョウ</t>
    </rPh>
    <rPh sb="47" eb="48">
      <t>ツギ</t>
    </rPh>
    <rPh sb="52" eb="54">
      <t>ホウコク</t>
    </rPh>
    <phoneticPr fontId="3"/>
  </si>
  <si>
    <t>様式（第40条関係－５）</t>
    <phoneticPr fontId="3"/>
  </si>
  <si>
    <t>※ 街づくり条例第40条関係　みどりの保全及び創出に関する基準を参照して記入すること
※ 基準に定める工作物の面積は除くこと</t>
    <rPh sb="32" eb="34">
      <t>サンショウ</t>
    </rPh>
    <rPh sb="36" eb="38">
      <t>キニュウ</t>
    </rPh>
    <phoneticPr fontId="3"/>
  </si>
  <si>
    <t>特殊緑化面積合計 S（必要緑化面積の1/2まで）</t>
    <rPh sb="0" eb="2">
      <t>トクシュ</t>
    </rPh>
    <rPh sb="2" eb="4">
      <t>リョクカ</t>
    </rPh>
    <rPh sb="4" eb="6">
      <t>メンセキ</t>
    </rPh>
    <rPh sb="6" eb="8">
      <t>ゴウケイ</t>
    </rPh>
    <rPh sb="11" eb="13">
      <t>ヒツヨウ</t>
    </rPh>
    <rPh sb="13" eb="15">
      <t>リョクカ</t>
    </rPh>
    <rPh sb="15" eb="17">
      <t>メンセキ</t>
    </rPh>
    <phoneticPr fontId="3"/>
  </si>
  <si>
    <t>敷地面積</t>
    <rPh sb="0" eb="2">
      <t>シキチ</t>
    </rPh>
    <rPh sb="2" eb="4">
      <t>メンセキ</t>
    </rPh>
    <phoneticPr fontId="3"/>
  </si>
  <si>
    <r>
      <t>緑化を要する面積 R　</t>
    </r>
    <r>
      <rPr>
        <sz val="8"/>
        <color theme="1"/>
        <rFont val="ＭＳ 明朝"/>
        <family val="1"/>
        <charset val="128"/>
      </rPr>
      <t>※小数点以下第3位切上げ</t>
    </r>
    <rPh sb="0" eb="2">
      <t>リョクカ</t>
    </rPh>
    <rPh sb="3" eb="4">
      <t>ヨウ</t>
    </rPh>
    <rPh sb="6" eb="8">
      <t>メンセキ</t>
    </rPh>
    <rPh sb="12" eb="15">
      <t>ショウスウテン</t>
    </rPh>
    <rPh sb="15" eb="17">
      <t>イカ</t>
    </rPh>
    <rPh sb="17" eb="18">
      <t>ダイ</t>
    </rPh>
    <rPh sb="19" eb="20">
      <t>イ</t>
    </rPh>
    <rPh sb="20" eb="22">
      <t>キリア</t>
    </rPh>
    <phoneticPr fontId="3"/>
  </si>
  <si>
    <t>㎡≧R</t>
    <phoneticPr fontId="3"/>
  </si>
  <si>
    <t xml:space="preserve"> </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</si>
</sst>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_ "/>
    <numFmt numFmtId="177" formatCode="0.00;\-0.00;;@"/>
    <numFmt numFmtId="178" formatCode="#"/>
    <numFmt numFmtId="179" formatCode="0.00_ "/>
    <numFmt numFmtId="180" formatCode="0.00_);[Red]\(0.00\)"/>
  </numFmts>
  <fonts count="31">
    <font>
      <sz val="11"/>
      <color theme="1"/>
      <name val="ＭＳ Ｐゴシック"/>
      <family val="3"/>
      <charset val="128"/>
      <scheme val="minor"/>
    </font>
    <font>
      <sz val="11"/>
      <color theme="1"/>
      <name val="ＭＳ Ｐゴシック"/>
      <family val="2"/>
      <charset val="128"/>
      <scheme val="minor"/>
    </font>
    <font>
      <sz val="10"/>
      <color theme="1"/>
      <name val="ＭＳ Ｐゴシック"/>
      <family val="3"/>
      <charset val="128"/>
      <scheme val="minor"/>
    </font>
    <font>
      <sz val="6"/>
      <name val="ＭＳ Ｐゴシック"/>
      <family val="3"/>
      <charset val="128"/>
      <scheme val="minor"/>
    </font>
    <font>
      <sz val="9"/>
      <color theme="1"/>
      <name val="ＭＳ Ｐゴシック"/>
      <family val="3"/>
      <charset val="128"/>
      <scheme val="minor"/>
    </font>
    <font>
      <sz val="12"/>
      <color theme="1"/>
      <name val="ＭＳ Ｐ明朝"/>
      <family val="1"/>
      <charset val="128"/>
    </font>
    <font>
      <sz val="12"/>
      <color theme="1"/>
      <name val="ＭＳ Ｐゴシック"/>
      <family val="3"/>
      <charset val="128"/>
    </font>
    <font>
      <b/>
      <sz val="11"/>
      <color theme="1"/>
      <name val="ＭＳ Ｐゴシック"/>
      <family val="3"/>
      <charset val="128"/>
      <scheme val="minor"/>
    </font>
    <font>
      <sz val="11"/>
      <color theme="1"/>
      <name val="ＭＳ Ｐゴシック"/>
      <family val="3"/>
      <charset val="128"/>
      <scheme val="minor"/>
    </font>
    <font>
      <sz val="11"/>
      <color theme="1"/>
      <name val="ＭＳ 明朝"/>
      <family val="1"/>
      <charset val="128"/>
    </font>
    <font>
      <b/>
      <sz val="11"/>
      <color theme="1"/>
      <name val="ＭＳ 明朝"/>
      <family val="1"/>
      <charset val="128"/>
    </font>
    <font>
      <sz val="10"/>
      <color theme="1"/>
      <name val="ＭＳ 明朝"/>
      <family val="1"/>
      <charset val="128"/>
    </font>
    <font>
      <sz val="9"/>
      <color theme="1"/>
      <name val="ＭＳ 明朝"/>
      <family val="1"/>
      <charset val="128"/>
    </font>
    <font>
      <b/>
      <sz val="9"/>
      <color theme="1"/>
      <name val="ＭＳ 明朝"/>
      <family val="1"/>
      <charset val="128"/>
    </font>
    <font>
      <sz val="8"/>
      <color theme="1"/>
      <name val="ＭＳ 明朝"/>
      <family val="1"/>
      <charset val="128"/>
    </font>
    <font>
      <b/>
      <sz val="10"/>
      <color theme="1"/>
      <name val="ＭＳ 明朝"/>
      <family val="1"/>
      <charset val="128"/>
    </font>
    <font>
      <vertAlign val="subscript"/>
      <sz val="9"/>
      <color theme="1"/>
      <name val="ＭＳ 明朝"/>
      <family val="1"/>
      <charset val="128"/>
    </font>
    <font>
      <vertAlign val="superscript"/>
      <sz val="10"/>
      <color theme="1"/>
      <name val="ＭＳ 明朝"/>
      <family val="1"/>
      <charset val="128"/>
    </font>
    <font>
      <sz val="6"/>
      <name val="ＭＳ Ｐゴシック"/>
      <family val="2"/>
      <charset val="128"/>
      <scheme val="minor"/>
    </font>
    <font>
      <sz val="10"/>
      <color theme="1"/>
      <name val="ＭＳ Ｐ明朝"/>
      <family val="1"/>
      <charset val="128"/>
    </font>
    <font>
      <vertAlign val="subscript"/>
      <sz val="12"/>
      <color theme="1"/>
      <name val="ＭＳ Ｐ明朝"/>
      <family val="1"/>
      <charset val="128"/>
    </font>
    <font>
      <sz val="12"/>
      <color theme="1"/>
      <name val="ＭＳ Ｐゴシック"/>
      <family val="2"/>
      <charset val="128"/>
      <scheme val="minor"/>
    </font>
    <font>
      <sz val="12"/>
      <color rgb="FF404040"/>
      <name val="ＭＳ Ｐ明朝"/>
      <family val="1"/>
      <charset val="128"/>
    </font>
    <font>
      <b/>
      <sz val="12"/>
      <color theme="1"/>
      <name val="ＭＳ Ｐ明朝"/>
      <family val="1"/>
      <charset val="128"/>
    </font>
    <font>
      <b/>
      <sz val="10"/>
      <color theme="1"/>
      <name val="ＭＳ Ｐ明朝"/>
      <family val="1"/>
      <charset val="128"/>
    </font>
    <font>
      <sz val="14"/>
      <color theme="1"/>
      <name val="ＭＳ Ｐゴシック"/>
      <family val="3"/>
      <charset val="128"/>
    </font>
    <font>
      <sz val="11"/>
      <color theme="1"/>
      <name val="ＭＳ Ｐ明朝"/>
      <family val="1"/>
      <charset val="128"/>
    </font>
    <font>
      <b/>
      <sz val="11"/>
      <color theme="1"/>
      <name val="ＭＳ Ｐ明朝"/>
      <family val="1"/>
      <charset val="128"/>
    </font>
    <font>
      <b/>
      <sz val="14"/>
      <color theme="1"/>
      <name val="ＭＳ Ｐゴシック"/>
      <family val="3"/>
      <charset val="128"/>
    </font>
    <font>
      <sz val="9"/>
      <color indexed="81"/>
      <name val="MS P ゴシック"/>
      <family val="3"/>
      <charset val="128"/>
    </font>
    <font>
      <b/>
      <sz val="9"/>
      <color indexed="81"/>
      <name val="MS P ゴシック"/>
      <family val="3"/>
      <charset val="128"/>
    </font>
  </fonts>
  <fills count="3">
    <fill>
      <patternFill patternType="none"/>
    </fill>
    <fill>
      <patternFill patternType="gray125"/>
    </fill>
    <fill>
      <patternFill patternType="solid">
        <fgColor theme="0"/>
        <bgColor indexed="64"/>
      </patternFill>
    </fill>
  </fills>
  <borders count="41">
    <border>
      <left/>
      <right/>
      <top/>
      <bottom/>
      <diagonal/>
    </border>
    <border>
      <left style="thin">
        <color indexed="64"/>
      </left>
      <right/>
      <top/>
      <bottom/>
      <diagonal/>
    </border>
    <border>
      <left/>
      <right/>
      <top style="hair">
        <color indexed="64"/>
      </top>
      <bottom/>
      <diagonal/>
    </border>
    <border>
      <left style="hair">
        <color indexed="64"/>
      </left>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right/>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hair">
        <color indexed="64"/>
      </right>
      <top/>
      <bottom style="hair">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hair">
        <color indexed="64"/>
      </left>
      <right/>
      <top/>
      <bottom style="hair">
        <color indexed="64"/>
      </bottom>
      <diagonal/>
    </border>
    <border>
      <left/>
      <right/>
      <top/>
      <bottom style="thin">
        <color indexed="64"/>
      </bottom>
      <diagonal/>
    </border>
    <border>
      <left/>
      <right style="thin">
        <color indexed="64"/>
      </right>
      <top/>
      <bottom style="thin">
        <color indexed="64"/>
      </bottom>
      <diagonal/>
    </border>
    <border>
      <left style="thick">
        <color indexed="64"/>
      </left>
      <right style="thick">
        <color indexed="64"/>
      </right>
      <top style="thick">
        <color indexed="64"/>
      </top>
      <bottom style="thick">
        <color indexed="64"/>
      </bottom>
      <diagonal/>
    </border>
    <border>
      <left style="hair">
        <color indexed="64"/>
      </left>
      <right/>
      <top/>
      <bottom style="double">
        <color indexed="64"/>
      </bottom>
      <diagonal/>
    </border>
    <border>
      <left/>
      <right/>
      <top/>
      <bottom style="double">
        <color indexed="64"/>
      </bottom>
      <diagonal/>
    </border>
    <border>
      <left style="thin">
        <color indexed="64"/>
      </left>
      <right style="thin">
        <color indexed="64"/>
      </right>
      <top style="thin">
        <color indexed="64"/>
      </top>
      <bottom style="double">
        <color indexed="64"/>
      </bottom>
      <diagonal/>
    </border>
    <border>
      <left/>
      <right style="hair">
        <color indexed="64"/>
      </right>
      <top/>
      <bottom style="double">
        <color indexed="64"/>
      </bottom>
      <diagonal/>
    </border>
    <border>
      <left style="medium">
        <color indexed="64"/>
      </left>
      <right style="medium">
        <color indexed="64"/>
      </right>
      <top style="medium">
        <color indexed="64"/>
      </top>
      <bottom style="medium">
        <color indexed="64"/>
      </bottom>
      <diagonal/>
    </border>
    <border>
      <left style="hair">
        <color indexed="64"/>
      </left>
      <right style="hair">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style="hair">
        <color indexed="64"/>
      </top>
      <bottom style="thin">
        <color indexed="64"/>
      </bottom>
      <diagonal/>
    </border>
  </borders>
  <cellStyleXfs count="3">
    <xf numFmtId="0" fontId="0" fillId="0" borderId="0">
      <alignment vertical="center"/>
    </xf>
    <xf numFmtId="9" fontId="8" fillId="0" borderId="0" applyFont="0" applyFill="0" applyBorder="0" applyAlignment="0" applyProtection="0">
      <alignment vertical="center"/>
    </xf>
    <xf numFmtId="0" fontId="1" fillId="0" borderId="0">
      <alignment vertical="center"/>
    </xf>
  </cellStyleXfs>
  <cellXfs count="189">
    <xf numFmtId="0" fontId="0" fillId="0" borderId="0" xfId="0">
      <alignment vertical="center"/>
    </xf>
    <xf numFmtId="0" fontId="0" fillId="0" borderId="0" xfId="0" applyAlignment="1">
      <alignment horizontal="center" vertical="center"/>
    </xf>
    <xf numFmtId="0" fontId="4" fillId="0" borderId="0" xfId="0" applyFont="1">
      <alignment vertical="center"/>
    </xf>
    <xf numFmtId="0" fontId="0" fillId="0" borderId="0" xfId="0" applyBorder="1">
      <alignment vertical="center"/>
    </xf>
    <xf numFmtId="0" fontId="2" fillId="0" borderId="0" xfId="0" applyFont="1">
      <alignment vertical="center"/>
    </xf>
    <xf numFmtId="0" fontId="11" fillId="0" borderId="0" xfId="0" applyFont="1">
      <alignment vertical="center"/>
    </xf>
    <xf numFmtId="0" fontId="9" fillId="0" borderId="0" xfId="0" applyFont="1">
      <alignment vertical="center"/>
    </xf>
    <xf numFmtId="0" fontId="9" fillId="0" borderId="0" xfId="0" applyFont="1" applyBorder="1">
      <alignment vertical="center"/>
    </xf>
    <xf numFmtId="0" fontId="11" fillId="0" borderId="0" xfId="0" applyFont="1" applyBorder="1">
      <alignment vertical="center"/>
    </xf>
    <xf numFmtId="0" fontId="11" fillId="0" borderId="0" xfId="0" applyFont="1" applyBorder="1" applyAlignment="1">
      <alignment horizontal="center" vertical="center"/>
    </xf>
    <xf numFmtId="0" fontId="9" fillId="0" borderId="0" xfId="0" applyFont="1" applyBorder="1" applyAlignment="1">
      <alignment horizontal="center" vertical="center"/>
    </xf>
    <xf numFmtId="0" fontId="11" fillId="0" borderId="14" xfId="0" applyFont="1" applyBorder="1">
      <alignment vertical="center"/>
    </xf>
    <xf numFmtId="0" fontId="11" fillId="0" borderId="2" xfId="0" applyFont="1" applyBorder="1">
      <alignment vertical="center"/>
    </xf>
    <xf numFmtId="0" fontId="9" fillId="0" borderId="6" xfId="0" applyFont="1" applyBorder="1">
      <alignment vertical="center"/>
    </xf>
    <xf numFmtId="0" fontId="12" fillId="2" borderId="2" xfId="0" applyFont="1" applyFill="1" applyBorder="1">
      <alignment vertical="center"/>
    </xf>
    <xf numFmtId="0" fontId="11" fillId="2" borderId="2" xfId="0" applyFont="1" applyFill="1" applyBorder="1">
      <alignment vertical="center"/>
    </xf>
    <xf numFmtId="0" fontId="12" fillId="2" borderId="2" xfId="0" applyFont="1" applyFill="1" applyBorder="1" applyAlignment="1"/>
    <xf numFmtId="0" fontId="9" fillId="2" borderId="4" xfId="0" applyFont="1" applyFill="1" applyBorder="1">
      <alignment vertical="center"/>
    </xf>
    <xf numFmtId="0" fontId="11" fillId="2" borderId="5" xfId="0" applyFont="1" applyFill="1" applyBorder="1" applyAlignment="1">
      <alignment horizontal="distributed" vertical="center"/>
    </xf>
    <xf numFmtId="0" fontId="11" fillId="2" borderId="0" xfId="0" applyFont="1" applyFill="1" applyBorder="1">
      <alignment vertical="center"/>
    </xf>
    <xf numFmtId="0" fontId="9" fillId="2" borderId="6" xfId="0" applyFont="1" applyFill="1" applyBorder="1" applyAlignment="1">
      <alignment horizontal="left" vertical="center"/>
    </xf>
    <xf numFmtId="0" fontId="12" fillId="2" borderId="0" xfId="0" applyFont="1" applyFill="1" applyBorder="1">
      <alignment vertical="center"/>
    </xf>
    <xf numFmtId="0" fontId="12" fillId="2" borderId="0" xfId="0" applyFont="1" applyFill="1" applyBorder="1" applyAlignment="1"/>
    <xf numFmtId="0" fontId="9" fillId="2" borderId="6" xfId="0" applyFont="1" applyFill="1" applyBorder="1">
      <alignment vertical="center"/>
    </xf>
    <xf numFmtId="0" fontId="11" fillId="2" borderId="0" xfId="0" applyFont="1" applyFill="1" applyBorder="1" applyAlignment="1"/>
    <xf numFmtId="0" fontId="11" fillId="2" borderId="21" xfId="0" applyFont="1" applyFill="1" applyBorder="1" applyAlignment="1">
      <alignment horizontal="distributed" vertical="center"/>
    </xf>
    <xf numFmtId="0" fontId="11" fillId="2" borderId="18" xfId="0" applyFont="1" applyFill="1" applyBorder="1" applyAlignment="1">
      <alignment horizontal="center" vertical="center"/>
    </xf>
    <xf numFmtId="0" fontId="11" fillId="2" borderId="18" xfId="0" applyFont="1" applyFill="1" applyBorder="1">
      <alignment vertical="center"/>
    </xf>
    <xf numFmtId="0" fontId="9" fillId="2" borderId="22" xfId="0" applyFont="1" applyFill="1" applyBorder="1" applyAlignment="1">
      <alignment horizontal="left" vertical="center"/>
    </xf>
    <xf numFmtId="0" fontId="11" fillId="2" borderId="0" xfId="0" applyFont="1" applyFill="1" applyBorder="1" applyAlignment="1">
      <alignment horizontal="left" vertical="center"/>
    </xf>
    <xf numFmtId="0" fontId="11" fillId="2" borderId="0" xfId="0" applyFont="1" applyFill="1" applyBorder="1" applyAlignment="1">
      <alignment horizontal="distributed" vertical="center"/>
    </xf>
    <xf numFmtId="0" fontId="11" fillId="2" borderId="5" xfId="0" applyFont="1" applyFill="1" applyBorder="1">
      <alignment vertical="center"/>
    </xf>
    <xf numFmtId="0" fontId="9" fillId="2" borderId="5" xfId="0" applyFont="1" applyFill="1" applyBorder="1">
      <alignment vertical="center"/>
    </xf>
    <xf numFmtId="0" fontId="9" fillId="2" borderId="0" xfId="0" applyFont="1" applyFill="1" applyBorder="1" applyAlignment="1">
      <alignment horizontal="center" vertical="center"/>
    </xf>
    <xf numFmtId="0" fontId="9" fillId="2" borderId="0" xfId="0" applyFont="1" applyFill="1" applyBorder="1">
      <alignment vertical="center"/>
    </xf>
    <xf numFmtId="0" fontId="11" fillId="2" borderId="0" xfId="0" applyFont="1" applyFill="1" applyBorder="1" applyAlignment="1">
      <alignment horizontal="right" vertical="center"/>
    </xf>
    <xf numFmtId="0" fontId="5" fillId="0" borderId="0" xfId="2" applyFont="1" applyAlignment="1">
      <alignment horizontal="left" vertical="center"/>
    </xf>
    <xf numFmtId="0" fontId="11" fillId="2" borderId="2" xfId="0" applyFont="1" applyFill="1" applyBorder="1" applyAlignment="1">
      <alignment vertical="center"/>
    </xf>
    <xf numFmtId="0" fontId="14" fillId="2" borderId="14" xfId="0" applyFont="1" applyFill="1" applyBorder="1" applyAlignment="1">
      <alignment vertical="top"/>
    </xf>
    <xf numFmtId="0" fontId="14" fillId="2" borderId="0" xfId="0" applyFont="1" applyFill="1" applyBorder="1">
      <alignment vertical="center"/>
    </xf>
    <xf numFmtId="2" fontId="12" fillId="2" borderId="0" xfId="0" applyNumberFormat="1" applyFont="1" applyFill="1" applyBorder="1">
      <alignment vertical="center"/>
    </xf>
    <xf numFmtId="177" fontId="11" fillId="2" borderId="16" xfId="0" applyNumberFormat="1" applyFont="1" applyFill="1" applyBorder="1" applyAlignment="1">
      <alignment horizontal="center" vertical="center"/>
    </xf>
    <xf numFmtId="177" fontId="11" fillId="2" borderId="19" xfId="0" applyNumberFormat="1" applyFont="1" applyFill="1" applyBorder="1" applyAlignment="1">
      <alignment horizontal="center" vertical="center"/>
    </xf>
    <xf numFmtId="0" fontId="9" fillId="2" borderId="23" xfId="0" applyFont="1" applyFill="1" applyBorder="1">
      <alignment vertical="center"/>
    </xf>
    <xf numFmtId="0" fontId="9" fillId="2" borderId="7" xfId="0" applyFont="1" applyFill="1" applyBorder="1" applyAlignment="1">
      <alignment horizontal="center" vertical="center"/>
    </xf>
    <xf numFmtId="0" fontId="9" fillId="2" borderId="7" xfId="0" applyFont="1" applyFill="1" applyBorder="1">
      <alignment vertical="center"/>
    </xf>
    <xf numFmtId="0" fontId="11" fillId="2" borderId="7" xfId="0" applyFont="1" applyFill="1" applyBorder="1" applyAlignment="1">
      <alignment horizontal="center" vertical="center"/>
    </xf>
    <xf numFmtId="0" fontId="5" fillId="0" borderId="0" xfId="2" applyFont="1" applyAlignment="1">
      <alignment horizontal="distributed" vertical="center"/>
    </xf>
    <xf numFmtId="0" fontId="19" fillId="0" borderId="0" xfId="2" applyFont="1" applyAlignment="1">
      <alignment horizontal="left" vertical="center"/>
    </xf>
    <xf numFmtId="0" fontId="5" fillId="0" borderId="0" xfId="2" applyFont="1">
      <alignment vertical="center"/>
    </xf>
    <xf numFmtId="0" fontId="5" fillId="0" borderId="0" xfId="2" applyFont="1" applyAlignment="1">
      <alignment horizontal="center" vertical="center"/>
    </xf>
    <xf numFmtId="0" fontId="5" fillId="0" borderId="0" xfId="2" applyFont="1" applyAlignment="1">
      <alignment vertical="center" wrapText="1"/>
    </xf>
    <xf numFmtId="0" fontId="21" fillId="0" borderId="0" xfId="2" applyFont="1">
      <alignment vertical="center"/>
    </xf>
    <xf numFmtId="0" fontId="6" fillId="0" borderId="0" xfId="2" applyFont="1" applyAlignment="1">
      <alignment vertical="center"/>
    </xf>
    <xf numFmtId="0" fontId="6" fillId="0" borderId="0" xfId="2" applyFont="1" applyAlignment="1">
      <alignment horizontal="center" vertical="center"/>
    </xf>
    <xf numFmtId="0" fontId="22" fillId="0" borderId="0" xfId="0" applyFont="1" applyBorder="1" applyAlignment="1">
      <alignment vertical="center"/>
    </xf>
    <xf numFmtId="0" fontId="5" fillId="0" borderId="0" xfId="2" applyFont="1" applyBorder="1">
      <alignment vertical="center"/>
    </xf>
    <xf numFmtId="0" fontId="5" fillId="0" borderId="0" xfId="2" applyFont="1" applyBorder="1" applyAlignment="1">
      <alignment vertical="center"/>
    </xf>
    <xf numFmtId="0" fontId="23" fillId="0" borderId="0" xfId="2" applyFont="1">
      <alignment vertical="center"/>
    </xf>
    <xf numFmtId="0" fontId="5" fillId="0" borderId="0" xfId="2" applyFont="1" applyAlignment="1">
      <alignment vertical="center"/>
    </xf>
    <xf numFmtId="0" fontId="5" fillId="0" borderId="0" xfId="2" applyFont="1" applyBorder="1" applyAlignment="1">
      <alignment horizontal="distributed" vertical="center"/>
    </xf>
    <xf numFmtId="0" fontId="5" fillId="0" borderId="0" xfId="2" applyFont="1" applyBorder="1" applyAlignment="1">
      <alignment horizontal="distributed" vertical="center" wrapText="1"/>
    </xf>
    <xf numFmtId="178" fontId="5" fillId="0" borderId="16" xfId="2" applyNumberFormat="1" applyFont="1" applyBorder="1" applyAlignment="1">
      <alignment horizontal="distributed" vertical="center"/>
    </xf>
    <xf numFmtId="178" fontId="5" fillId="0" borderId="16" xfId="2" applyNumberFormat="1" applyFont="1" applyBorder="1" applyAlignment="1">
      <alignment vertical="center"/>
    </xf>
    <xf numFmtId="0" fontId="5" fillId="0" borderId="16" xfId="2" applyFont="1" applyBorder="1" applyAlignment="1">
      <alignment horizontal="distributed" vertical="center"/>
    </xf>
    <xf numFmtId="0" fontId="5" fillId="0" borderId="0" xfId="2" applyFont="1" applyBorder="1" applyAlignment="1">
      <alignment horizontal="left" vertical="center" wrapText="1"/>
    </xf>
    <xf numFmtId="0" fontId="5" fillId="0" borderId="0" xfId="2" applyFont="1" applyBorder="1" applyAlignment="1">
      <alignment horizontal="center" vertical="center"/>
    </xf>
    <xf numFmtId="0" fontId="5" fillId="0" borderId="0" xfId="2" applyFont="1" applyAlignment="1">
      <alignment horizontal="left" vertical="center" wrapText="1"/>
    </xf>
    <xf numFmtId="0" fontId="21" fillId="0" borderId="0" xfId="2" applyFont="1" applyAlignment="1">
      <alignment horizontal="left" vertical="center"/>
    </xf>
    <xf numFmtId="0" fontId="5" fillId="0" borderId="0" xfId="2" applyFont="1" applyBorder="1" applyAlignment="1">
      <alignment horizontal="left" vertical="center"/>
    </xf>
    <xf numFmtId="0" fontId="5" fillId="0" borderId="16" xfId="2" applyFont="1" applyBorder="1" applyAlignment="1">
      <alignment horizontal="left" vertical="center"/>
    </xf>
    <xf numFmtId="0" fontId="21" fillId="0" borderId="0" xfId="2" applyFont="1" applyAlignment="1">
      <alignment horizontal="center" vertical="center"/>
    </xf>
    <xf numFmtId="178" fontId="5" fillId="0" borderId="16" xfId="2" applyNumberFormat="1" applyFont="1" applyBorder="1" applyAlignment="1">
      <alignment horizontal="left" vertical="center"/>
    </xf>
    <xf numFmtId="0" fontId="5" fillId="0" borderId="26" xfId="2" applyFont="1" applyBorder="1" applyAlignment="1">
      <alignment horizontal="distributed" vertical="center" wrapText="1"/>
    </xf>
    <xf numFmtId="0" fontId="5" fillId="0" borderId="26" xfId="2" applyFont="1" applyBorder="1" applyAlignment="1">
      <alignment horizontal="left" vertical="center"/>
    </xf>
    <xf numFmtId="0" fontId="21" fillId="0" borderId="26" xfId="2" applyFont="1" applyBorder="1" applyAlignment="1">
      <alignment horizontal="left" vertical="center"/>
    </xf>
    <xf numFmtId="0" fontId="26" fillId="0" borderId="0" xfId="0" applyFont="1">
      <alignment vertical="center"/>
    </xf>
    <xf numFmtId="0" fontId="7" fillId="0" borderId="0" xfId="0" applyFont="1" applyAlignment="1">
      <alignment horizontal="left" vertical="center"/>
    </xf>
    <xf numFmtId="0" fontId="9" fillId="2" borderId="27" xfId="0" applyFont="1" applyFill="1" applyBorder="1">
      <alignment vertical="center"/>
    </xf>
    <xf numFmtId="0" fontId="9" fillId="2" borderId="28" xfId="0" applyFont="1" applyFill="1" applyBorder="1" applyAlignment="1">
      <alignment horizontal="center" vertical="center"/>
    </xf>
    <xf numFmtId="0" fontId="9" fillId="2" borderId="28" xfId="0" applyFont="1" applyFill="1" applyBorder="1">
      <alignment vertical="center"/>
    </xf>
    <xf numFmtId="0" fontId="11" fillId="2" borderId="28" xfId="0" applyFont="1" applyFill="1" applyBorder="1">
      <alignment vertical="center"/>
    </xf>
    <xf numFmtId="0" fontId="11" fillId="2" borderId="28" xfId="0" applyFont="1" applyFill="1" applyBorder="1" applyAlignment="1">
      <alignment horizontal="center" vertical="center"/>
    </xf>
    <xf numFmtId="177" fontId="9" fillId="2" borderId="29" xfId="0" applyNumberFormat="1" applyFont="1" applyFill="1" applyBorder="1" applyAlignment="1">
      <alignment horizontal="center" vertical="center"/>
    </xf>
    <xf numFmtId="0" fontId="9" fillId="2" borderId="30" xfId="0" applyFont="1" applyFill="1" applyBorder="1">
      <alignment vertical="center"/>
    </xf>
    <xf numFmtId="0" fontId="12" fillId="2" borderId="0" xfId="0" applyFont="1" applyFill="1" applyBorder="1" applyAlignment="1">
      <alignment horizontal="center" vertical="center"/>
    </xf>
    <xf numFmtId="0" fontId="11" fillId="2" borderId="0" xfId="0" applyFont="1" applyFill="1" applyBorder="1" applyAlignment="1">
      <alignment horizontal="center" vertical="center"/>
    </xf>
    <xf numFmtId="0" fontId="7" fillId="0" borderId="0" xfId="0" applyFont="1" applyAlignment="1">
      <alignment horizontal="left" vertical="center"/>
    </xf>
    <xf numFmtId="0" fontId="0" fillId="0" borderId="0" xfId="0" applyFont="1" applyAlignment="1">
      <alignment horizontal="left" vertical="center"/>
    </xf>
    <xf numFmtId="0" fontId="14" fillId="2" borderId="5" xfId="0" applyFont="1" applyFill="1" applyBorder="1" applyAlignment="1">
      <alignment vertical="center" wrapText="1"/>
    </xf>
    <xf numFmtId="0" fontId="14" fillId="2" borderId="5" xfId="0" applyFont="1" applyFill="1" applyBorder="1" applyAlignment="1">
      <alignment horizontal="distributed" vertical="center"/>
    </xf>
    <xf numFmtId="0" fontId="12" fillId="2" borderId="0" xfId="0" applyFont="1" applyFill="1" applyBorder="1" applyAlignment="1">
      <alignment horizontal="center"/>
    </xf>
    <xf numFmtId="0" fontId="11" fillId="0" borderId="0" xfId="0" applyFont="1" applyAlignment="1">
      <alignment horizontal="center" vertical="center"/>
    </xf>
    <xf numFmtId="0" fontId="11" fillId="0" borderId="0" xfId="0" applyFont="1" applyFill="1" applyBorder="1">
      <alignment vertical="center"/>
    </xf>
    <xf numFmtId="0" fontId="11" fillId="0" borderId="0" xfId="0" applyFont="1" applyFill="1" applyBorder="1" applyAlignment="1">
      <alignment horizontal="center" vertical="center"/>
    </xf>
    <xf numFmtId="0" fontId="11" fillId="0" borderId="0" xfId="0" applyFont="1" applyFill="1">
      <alignment vertical="center"/>
    </xf>
    <xf numFmtId="0" fontId="11" fillId="0" borderId="0" xfId="0" applyFont="1" applyAlignment="1">
      <alignment vertical="center" wrapText="1"/>
    </xf>
    <xf numFmtId="0" fontId="11" fillId="0" borderId="1" xfId="0" applyFont="1" applyBorder="1" applyAlignment="1">
      <alignment vertical="center"/>
    </xf>
    <xf numFmtId="0" fontId="11" fillId="0" borderId="0" xfId="0" applyFont="1" applyAlignment="1">
      <alignment horizontal="right" vertical="center"/>
    </xf>
    <xf numFmtId="0" fontId="28" fillId="0" borderId="0" xfId="0" applyFont="1" applyAlignment="1">
      <alignment horizontal="center" vertical="center"/>
    </xf>
    <xf numFmtId="0" fontId="11" fillId="0" borderId="2" xfId="0" applyFont="1" applyBorder="1" applyAlignment="1">
      <alignment horizontal="center" vertical="center"/>
    </xf>
    <xf numFmtId="0" fontId="11" fillId="0" borderId="4" xfId="0" applyFont="1" applyBorder="1">
      <alignment vertical="center"/>
    </xf>
    <xf numFmtId="0" fontId="11" fillId="0" borderId="0" xfId="0" applyFont="1" applyBorder="1" applyAlignment="1">
      <alignment vertical="center"/>
    </xf>
    <xf numFmtId="0" fontId="11" fillId="0" borderId="6" xfId="0" applyFont="1" applyBorder="1">
      <alignment vertical="center"/>
    </xf>
    <xf numFmtId="0" fontId="11" fillId="0" borderId="5" xfId="0" applyFont="1" applyBorder="1">
      <alignment vertical="center"/>
    </xf>
    <xf numFmtId="0" fontId="11" fillId="0" borderId="7" xfId="0" applyFont="1" applyBorder="1" applyAlignment="1">
      <alignment horizontal="left" vertical="center"/>
    </xf>
    <xf numFmtId="180" fontId="11" fillId="2" borderId="16" xfId="0" applyNumberFormat="1" applyFont="1" applyFill="1" applyBorder="1" applyAlignment="1">
      <alignment horizontal="center" vertical="center"/>
    </xf>
    <xf numFmtId="0" fontId="9" fillId="2" borderId="13" xfId="0" applyFont="1" applyFill="1" applyBorder="1" applyAlignment="1">
      <alignment horizontal="left" vertical="center"/>
    </xf>
    <xf numFmtId="177" fontId="9" fillId="2" borderId="0" xfId="0" applyNumberFormat="1" applyFont="1" applyFill="1" applyBorder="1" applyAlignment="1">
      <alignment horizontal="center" vertical="center"/>
    </xf>
    <xf numFmtId="0" fontId="0" fillId="0" borderId="31" xfId="0" applyBorder="1">
      <alignment vertical="center"/>
    </xf>
    <xf numFmtId="0" fontId="26" fillId="0" borderId="0" xfId="0" applyFont="1" applyAlignment="1">
      <alignment horizontal="left" vertical="center"/>
    </xf>
    <xf numFmtId="0" fontId="11" fillId="0" borderId="0" xfId="0" applyFont="1" applyAlignment="1">
      <alignment horizontal="left" vertical="center"/>
    </xf>
    <xf numFmtId="0" fontId="10" fillId="0" borderId="17" xfId="0" applyFont="1" applyBorder="1" applyAlignment="1">
      <alignment horizontal="center" vertical="center" textRotation="255"/>
    </xf>
    <xf numFmtId="0" fontId="10" fillId="0" borderId="12" xfId="0" applyFont="1" applyBorder="1" applyAlignment="1">
      <alignment horizontal="center" vertical="center" textRotation="255"/>
    </xf>
    <xf numFmtId="0" fontId="10" fillId="0" borderId="20" xfId="0" applyFont="1" applyBorder="1" applyAlignment="1">
      <alignment horizontal="center" vertical="center" textRotation="255"/>
    </xf>
    <xf numFmtId="0" fontId="13" fillId="0" borderId="16" xfId="0" applyFont="1" applyBorder="1" applyAlignment="1">
      <alignment horizontal="center" vertical="center" textRotation="255"/>
    </xf>
    <xf numFmtId="180" fontId="11" fillId="2" borderId="8" xfId="0" applyNumberFormat="1" applyFont="1" applyFill="1" applyBorder="1" applyAlignment="1">
      <alignment horizontal="center" vertical="center"/>
    </xf>
    <xf numFmtId="180" fontId="11" fillId="2" borderId="10" xfId="0" applyNumberFormat="1" applyFont="1" applyFill="1" applyBorder="1" applyAlignment="1">
      <alignment horizontal="center" vertical="center"/>
    </xf>
    <xf numFmtId="0" fontId="11" fillId="0" borderId="0" xfId="0" applyFont="1" applyAlignment="1">
      <alignment horizontal="center" vertical="center"/>
    </xf>
    <xf numFmtId="0" fontId="11" fillId="0" borderId="8" xfId="0" applyFont="1" applyBorder="1" applyAlignment="1">
      <alignment horizontal="center" vertical="center"/>
    </xf>
    <xf numFmtId="0" fontId="11" fillId="0" borderId="10" xfId="0" applyFont="1" applyBorder="1" applyAlignment="1">
      <alignment horizontal="center" vertical="center"/>
    </xf>
    <xf numFmtId="0" fontId="11" fillId="0" borderId="40" xfId="0" applyFont="1" applyBorder="1" applyAlignment="1">
      <alignment horizontal="center" vertical="center"/>
    </xf>
    <xf numFmtId="0" fontId="15" fillId="2" borderId="7" xfId="0" applyFont="1" applyFill="1" applyBorder="1" applyAlignment="1">
      <alignment horizontal="right" vertical="center"/>
    </xf>
    <xf numFmtId="0" fontId="11" fillId="0" borderId="15" xfId="0" applyFont="1" applyBorder="1" applyAlignment="1">
      <alignment horizontal="distributed" vertical="center"/>
    </xf>
    <xf numFmtId="0" fontId="11" fillId="0" borderId="3" xfId="0" applyFont="1" applyBorder="1" applyAlignment="1">
      <alignment horizontal="distributed" vertical="center"/>
    </xf>
    <xf numFmtId="10" fontId="11" fillId="0" borderId="33" xfId="1" applyNumberFormat="1" applyFont="1" applyBorder="1" applyAlignment="1">
      <alignment horizontal="center" vertical="center"/>
    </xf>
    <xf numFmtId="10" fontId="11" fillId="0" borderId="34" xfId="1" applyNumberFormat="1" applyFont="1" applyBorder="1" applyAlignment="1">
      <alignment horizontal="center" vertical="center"/>
    </xf>
    <xf numFmtId="10" fontId="11" fillId="0" borderId="35" xfId="1" applyNumberFormat="1" applyFont="1" applyBorder="1" applyAlignment="1">
      <alignment horizontal="center" vertical="center"/>
    </xf>
    <xf numFmtId="0" fontId="14" fillId="0" borderId="13" xfId="0" applyFont="1" applyBorder="1" applyAlignment="1">
      <alignment horizontal="left" vertical="center" wrapText="1"/>
    </xf>
    <xf numFmtId="0" fontId="14" fillId="0" borderId="32" xfId="0" applyFont="1" applyBorder="1" applyAlignment="1">
      <alignment horizontal="left" vertical="center" wrapText="1"/>
    </xf>
    <xf numFmtId="0" fontId="11" fillId="0" borderId="2" xfId="0" applyFont="1" applyBorder="1" applyAlignment="1">
      <alignment horizontal="center" vertical="center"/>
    </xf>
    <xf numFmtId="0" fontId="11" fillId="0" borderId="0" xfId="0" applyFont="1" applyBorder="1" applyAlignment="1">
      <alignment horizontal="left" vertical="center"/>
    </xf>
    <xf numFmtId="0" fontId="11" fillId="0" borderId="11" xfId="0" applyFont="1" applyBorder="1" applyAlignment="1">
      <alignment horizontal="left" vertical="center"/>
    </xf>
    <xf numFmtId="179" fontId="11" fillId="2" borderId="8" xfId="0" applyNumberFormat="1" applyFont="1" applyFill="1" applyBorder="1" applyAlignment="1">
      <alignment horizontal="center" vertical="center"/>
    </xf>
    <xf numFmtId="179" fontId="11" fillId="2" borderId="10" xfId="0" applyNumberFormat="1" applyFont="1" applyFill="1" applyBorder="1" applyAlignment="1">
      <alignment horizontal="center" vertical="center"/>
    </xf>
    <xf numFmtId="0" fontId="11" fillId="0" borderId="9" xfId="0" applyFont="1" applyBorder="1" applyAlignment="1">
      <alignment horizontal="center" vertical="center"/>
    </xf>
    <xf numFmtId="0" fontId="11" fillId="0" borderId="1" xfId="0" applyFont="1" applyBorder="1" applyAlignment="1">
      <alignment horizontal="center" vertical="center"/>
    </xf>
    <xf numFmtId="0" fontId="11" fillId="0" borderId="11" xfId="0" applyFont="1" applyBorder="1" applyAlignment="1">
      <alignment horizontal="center" vertical="center"/>
    </xf>
    <xf numFmtId="0" fontId="11" fillId="2" borderId="1" xfId="0" applyFont="1" applyFill="1" applyBorder="1" applyAlignment="1">
      <alignment horizontal="center" vertical="center"/>
    </xf>
    <xf numFmtId="0" fontId="11" fillId="2" borderId="11" xfId="0" applyFont="1" applyFill="1" applyBorder="1" applyAlignment="1">
      <alignment horizontal="center" vertical="center"/>
    </xf>
    <xf numFmtId="0" fontId="12" fillId="2" borderId="9" xfId="0" applyFont="1" applyFill="1" applyBorder="1" applyAlignment="1">
      <alignment horizontal="center" vertical="center"/>
    </xf>
    <xf numFmtId="176" fontId="11" fillId="2" borderId="0" xfId="0" applyNumberFormat="1" applyFont="1" applyFill="1" applyBorder="1" applyAlignment="1">
      <alignment horizontal="center" vertical="center"/>
    </xf>
    <xf numFmtId="0" fontId="28" fillId="0" borderId="0" xfId="0" applyFont="1" applyAlignment="1">
      <alignment horizontal="center" vertical="center"/>
    </xf>
    <xf numFmtId="0" fontId="11" fillId="0" borderId="33" xfId="0" applyFont="1" applyBorder="1" applyAlignment="1">
      <alignment horizontal="left" vertical="center"/>
    </xf>
    <xf numFmtId="0" fontId="11" fillId="0" borderId="34" xfId="0" applyFont="1" applyBorder="1" applyAlignment="1">
      <alignment horizontal="left" vertical="center"/>
    </xf>
    <xf numFmtId="0" fontId="11" fillId="0" borderId="35" xfId="0" applyFont="1" applyBorder="1" applyAlignment="1">
      <alignment horizontal="left" vertical="center"/>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35" xfId="0" applyFont="1" applyBorder="1" applyAlignment="1">
      <alignment horizontal="center" vertical="center"/>
    </xf>
    <xf numFmtId="0" fontId="0" fillId="0" borderId="0" xfId="0" applyAlignment="1">
      <alignment horizontal="center" vertical="center"/>
    </xf>
    <xf numFmtId="0" fontId="9" fillId="0" borderId="0" xfId="0" applyFont="1" applyAlignment="1">
      <alignment horizontal="left" vertical="center" wrapText="1"/>
    </xf>
    <xf numFmtId="0" fontId="14" fillId="0" borderId="9" xfId="0" applyFont="1" applyBorder="1" applyAlignment="1">
      <alignment horizontal="left" vertical="center" wrapText="1"/>
    </xf>
    <xf numFmtId="0" fontId="14" fillId="0" borderId="9" xfId="0" applyFont="1" applyBorder="1" applyAlignment="1">
      <alignment horizontal="left" vertical="center"/>
    </xf>
    <xf numFmtId="0" fontId="15" fillId="0" borderId="17" xfId="0" applyFont="1" applyBorder="1" applyAlignment="1">
      <alignment horizontal="center" vertical="center" textRotation="255"/>
    </xf>
    <xf numFmtId="0" fontId="15" fillId="0" borderId="12" xfId="0" applyFont="1" applyBorder="1" applyAlignment="1">
      <alignment horizontal="center" vertical="center" textRotation="255"/>
    </xf>
    <xf numFmtId="0" fontId="15" fillId="0" borderId="20" xfId="0" applyFont="1" applyBorder="1" applyAlignment="1">
      <alignment horizontal="center" vertical="center" textRotation="255"/>
    </xf>
    <xf numFmtId="0" fontId="14" fillId="0" borderId="7" xfId="0" applyFont="1" applyBorder="1" applyAlignment="1">
      <alignment horizontal="left" vertical="center" wrapText="1"/>
    </xf>
    <xf numFmtId="0" fontId="12" fillId="2" borderId="2" xfId="0" applyFont="1" applyFill="1" applyBorder="1" applyAlignment="1">
      <alignment horizontal="center" vertical="center"/>
    </xf>
    <xf numFmtId="0" fontId="12" fillId="2" borderId="2" xfId="0" applyFont="1" applyFill="1" applyBorder="1" applyAlignment="1">
      <alignment horizontal="left" vertical="center"/>
    </xf>
    <xf numFmtId="0" fontId="11" fillId="2" borderId="0" xfId="0" applyFont="1" applyFill="1" applyBorder="1" applyAlignment="1">
      <alignment horizontal="center" vertical="center"/>
    </xf>
    <xf numFmtId="0" fontId="14" fillId="2" borderId="0" xfId="0" applyFont="1" applyFill="1" applyBorder="1" applyAlignment="1">
      <alignment horizontal="center" wrapText="1"/>
    </xf>
    <xf numFmtId="0" fontId="12" fillId="2" borderId="24" xfId="0" applyFont="1" applyFill="1" applyBorder="1" applyAlignment="1">
      <alignment horizontal="center" vertical="center"/>
    </xf>
    <xf numFmtId="0" fontId="5" fillId="0" borderId="0" xfId="2" applyFont="1" applyBorder="1" applyAlignment="1">
      <alignment horizontal="distributed" vertical="center"/>
    </xf>
    <xf numFmtId="0" fontId="5" fillId="0" borderId="8" xfId="2" applyFont="1" applyBorder="1" applyAlignment="1">
      <alignment horizontal="center" vertical="center"/>
    </xf>
    <xf numFmtId="0" fontId="5" fillId="0" borderId="9" xfId="2" applyFont="1" applyBorder="1" applyAlignment="1">
      <alignment horizontal="center" vertical="center"/>
    </xf>
    <xf numFmtId="0" fontId="5" fillId="0" borderId="10" xfId="2" applyFont="1" applyBorder="1" applyAlignment="1">
      <alignment horizontal="center" vertical="center"/>
    </xf>
    <xf numFmtId="0" fontId="5" fillId="0" borderId="0" xfId="2" applyFont="1" applyAlignment="1">
      <alignment horizontal="distributed" vertical="center"/>
    </xf>
    <xf numFmtId="0" fontId="22" fillId="0" borderId="8" xfId="0" applyFont="1" applyBorder="1" applyAlignment="1">
      <alignment horizontal="center" vertical="center"/>
    </xf>
    <xf numFmtId="0" fontId="22" fillId="0" borderId="9" xfId="0" applyFont="1" applyBorder="1" applyAlignment="1">
      <alignment horizontal="center" vertical="center"/>
    </xf>
    <xf numFmtId="0" fontId="5" fillId="0" borderId="39" xfId="2" applyFont="1" applyBorder="1" applyAlignment="1">
      <alignment horizontal="left" vertical="center"/>
    </xf>
    <xf numFmtId="0" fontId="5" fillId="0" borderId="24" xfId="2" applyFont="1" applyBorder="1" applyAlignment="1">
      <alignment horizontal="left" vertical="center"/>
    </xf>
    <xf numFmtId="0" fontId="5" fillId="0" borderId="25" xfId="2" applyFont="1" applyBorder="1" applyAlignment="1">
      <alignment horizontal="left" vertical="center"/>
    </xf>
    <xf numFmtId="0" fontId="23" fillId="0" borderId="8" xfId="2" applyFont="1" applyBorder="1" applyAlignment="1">
      <alignment horizontal="center" vertical="center"/>
    </xf>
    <xf numFmtId="0" fontId="23" fillId="0" borderId="9" xfId="2" applyFont="1" applyBorder="1" applyAlignment="1">
      <alignment horizontal="center" vertical="center"/>
    </xf>
    <xf numFmtId="0" fontId="23" fillId="0" borderId="10" xfId="2" applyFont="1" applyBorder="1" applyAlignment="1">
      <alignment horizontal="center" vertical="center"/>
    </xf>
    <xf numFmtId="0" fontId="5" fillId="0" borderId="20" xfId="2" applyFont="1" applyBorder="1" applyAlignment="1">
      <alignment horizontal="left" vertical="center"/>
    </xf>
    <xf numFmtId="0" fontId="5" fillId="0" borderId="0" xfId="2" applyFont="1" applyAlignment="1">
      <alignment horizontal="center" vertical="center"/>
    </xf>
    <xf numFmtId="0" fontId="25" fillId="0" borderId="0" xfId="2" applyFont="1" applyAlignment="1">
      <alignment horizontal="center" vertical="center"/>
    </xf>
    <xf numFmtId="0" fontId="22" fillId="0" borderId="17" xfId="0" applyFont="1" applyBorder="1" applyAlignment="1">
      <alignment horizontal="center" vertical="center"/>
    </xf>
    <xf numFmtId="0" fontId="5" fillId="0" borderId="36" xfId="2" applyFont="1" applyBorder="1" applyAlignment="1">
      <alignment horizontal="left" vertical="center"/>
    </xf>
    <xf numFmtId="0" fontId="5" fillId="0" borderId="37" xfId="2" applyFont="1" applyBorder="1" applyAlignment="1">
      <alignment horizontal="left" vertical="center"/>
    </xf>
    <xf numFmtId="0" fontId="5" fillId="0" borderId="38" xfId="2" applyFont="1" applyBorder="1" applyAlignment="1">
      <alignment horizontal="left" vertical="center"/>
    </xf>
    <xf numFmtId="0" fontId="5" fillId="0" borderId="1" xfId="2" applyFont="1" applyBorder="1" applyAlignment="1">
      <alignment horizontal="left" vertical="center"/>
    </xf>
    <xf numFmtId="0" fontId="5" fillId="0" borderId="0" xfId="2" applyFont="1" applyBorder="1" applyAlignment="1">
      <alignment horizontal="left" vertical="center"/>
    </xf>
    <xf numFmtId="0" fontId="5" fillId="0" borderId="11" xfId="2" applyFont="1" applyBorder="1" applyAlignment="1">
      <alignment horizontal="left" vertical="center"/>
    </xf>
    <xf numFmtId="0" fontId="5" fillId="0" borderId="24" xfId="2" applyFont="1" applyBorder="1" applyAlignment="1">
      <alignment horizontal="center" vertical="center"/>
    </xf>
    <xf numFmtId="0" fontId="5" fillId="0" borderId="25" xfId="2" applyFont="1" applyBorder="1" applyAlignment="1">
      <alignment horizontal="center" vertical="center"/>
    </xf>
    <xf numFmtId="0" fontId="5" fillId="0" borderId="11" xfId="2" applyFont="1" applyBorder="1" applyAlignment="1">
      <alignment horizontal="distributed" vertical="center"/>
    </xf>
    <xf numFmtId="0" fontId="5" fillId="0" borderId="16" xfId="2" applyFont="1" applyBorder="1" applyAlignment="1">
      <alignment horizontal="center" vertical="center"/>
    </xf>
  </cellXfs>
  <cellStyles count="3">
    <cellStyle name="パーセント" xfId="1" builtinId="5"/>
    <cellStyle name="標準" xfId="0" builtinId="0"/>
    <cellStyle name="標準 2" xfId="2" xr:uid="{CDFB1BE1-9361-4E2E-A19D-55FA0AB73343}"/>
  </cellStyles>
  <dxfs count="0"/>
  <tableStyles count="0" defaultTableStyle="TableStyleMedium9" defaultPivotStyle="PivotStyleLight16"/>
  <colors>
    <mruColors>
      <color rgb="FFFFFF99"/>
      <color rgb="FFFFFFCC"/>
      <color rgb="FFF9F9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F049B-7F75-4CFB-B304-C2B229273ADF}">
  <dimension ref="A1:U54"/>
  <sheetViews>
    <sheetView showZeros="0" tabSelected="1" view="pageBreakPreview" zoomScaleNormal="100" zoomScaleSheetLayoutView="100" workbookViewId="0">
      <selection activeCell="E16" sqref="E16:Q16"/>
    </sheetView>
  </sheetViews>
  <sheetFormatPr defaultRowHeight="13.2"/>
  <cols>
    <col min="1" max="1" width="3.33203125" customWidth="1"/>
    <col min="2" max="2" width="0.77734375" customWidth="1"/>
    <col min="3" max="3" width="10.77734375" customWidth="1"/>
    <col min="4" max="4" width="3.77734375" style="1" customWidth="1"/>
    <col min="5" max="5" width="2.33203125" style="1" customWidth="1"/>
    <col min="6" max="6" width="8.33203125" customWidth="1"/>
    <col min="7" max="7" width="3.77734375" customWidth="1"/>
    <col min="8" max="8" width="10.77734375" customWidth="1"/>
    <col min="9" max="9" width="4.77734375" customWidth="1"/>
    <col min="10" max="10" width="3.77734375" customWidth="1"/>
    <col min="11" max="12" width="5.77734375" customWidth="1"/>
    <col min="13" max="13" width="3.77734375" customWidth="1"/>
    <col min="14" max="14" width="4.77734375" customWidth="1"/>
    <col min="15" max="15" width="3.33203125" customWidth="1"/>
    <col min="16" max="16" width="10.77734375" customWidth="1"/>
    <col min="17" max="17" width="5.77734375" customWidth="1"/>
    <col min="18" max="18" width="3.33203125" customWidth="1"/>
    <col min="19" max="19" width="3.5546875" bestFit="1" customWidth="1"/>
  </cols>
  <sheetData>
    <row r="1" spans="1:18" ht="18.600000000000001" customHeight="1">
      <c r="A1" s="5" t="s">
        <v>119</v>
      </c>
      <c r="B1" s="5"/>
      <c r="C1" s="5"/>
      <c r="D1" s="92"/>
      <c r="E1" s="92"/>
      <c r="F1" s="5"/>
      <c r="G1" s="5"/>
      <c r="H1" s="5"/>
      <c r="I1" s="5"/>
      <c r="J1" s="5"/>
      <c r="K1" s="5"/>
      <c r="L1" s="5"/>
      <c r="M1" s="5"/>
      <c r="N1" s="5"/>
      <c r="O1" s="5"/>
      <c r="P1" s="5"/>
      <c r="Q1" s="5"/>
    </row>
    <row r="2" spans="1:18" ht="21" customHeight="1">
      <c r="A2" s="142" t="s">
        <v>117</v>
      </c>
      <c r="B2" s="142"/>
      <c r="C2" s="142"/>
      <c r="D2" s="142"/>
      <c r="E2" s="142"/>
      <c r="F2" s="142"/>
      <c r="G2" s="142"/>
      <c r="H2" s="142"/>
      <c r="I2" s="142"/>
      <c r="J2" s="142"/>
      <c r="K2" s="142"/>
      <c r="L2" s="142"/>
      <c r="M2" s="142"/>
      <c r="N2" s="142"/>
      <c r="O2" s="142"/>
      <c r="P2" s="142"/>
      <c r="Q2" s="142"/>
      <c r="R2" s="142"/>
    </row>
    <row r="3" spans="1:18" ht="21" customHeight="1">
      <c r="A3" s="99"/>
      <c r="B3" s="99"/>
      <c r="C3" s="111" t="s">
        <v>99</v>
      </c>
      <c r="D3" s="111"/>
      <c r="E3" s="111"/>
      <c r="F3" s="99"/>
      <c r="G3" s="99"/>
      <c r="H3" s="99"/>
      <c r="I3" s="99"/>
      <c r="J3" s="99"/>
      <c r="K3" s="99"/>
      <c r="L3" s="99"/>
      <c r="M3" s="99"/>
      <c r="N3" s="99"/>
      <c r="O3" s="99"/>
      <c r="P3" s="99"/>
      <c r="Q3" s="99"/>
      <c r="R3" s="99"/>
    </row>
    <row r="4" spans="1:18">
      <c r="A4" s="5"/>
      <c r="B4" s="5"/>
      <c r="C4" s="5"/>
      <c r="D4" s="92"/>
      <c r="E4" s="92"/>
      <c r="F4" s="5"/>
      <c r="G4" s="5"/>
      <c r="H4" s="5"/>
      <c r="I4" s="5"/>
      <c r="J4" s="5"/>
      <c r="K4" s="5"/>
      <c r="L4" s="5"/>
      <c r="M4" s="5"/>
      <c r="N4" s="5"/>
      <c r="O4" s="5"/>
      <c r="P4" s="98" t="s">
        <v>98</v>
      </c>
      <c r="Q4" s="5"/>
    </row>
    <row r="5" spans="1:18">
      <c r="A5" s="5"/>
      <c r="B5" s="5"/>
      <c r="C5" s="5"/>
      <c r="D5" s="92"/>
      <c r="E5" s="92"/>
      <c r="F5" s="5"/>
      <c r="G5" s="5"/>
      <c r="H5" s="5"/>
      <c r="I5" s="118" t="s">
        <v>0</v>
      </c>
      <c r="J5" s="118"/>
      <c r="K5" s="5" t="s">
        <v>1</v>
      </c>
      <c r="L5" s="118"/>
      <c r="M5" s="118"/>
      <c r="N5" s="118"/>
      <c r="O5" s="118"/>
      <c r="P5" s="118"/>
      <c r="Q5" s="118"/>
    </row>
    <row r="6" spans="1:18" ht="13.2" customHeight="1">
      <c r="A6" s="5"/>
      <c r="B6" s="5"/>
      <c r="C6" s="5"/>
      <c r="D6" s="92"/>
      <c r="E6" s="92"/>
      <c r="F6" s="5"/>
      <c r="G6" s="5"/>
      <c r="H6" s="5"/>
      <c r="I6" s="5"/>
      <c r="J6" s="5"/>
      <c r="K6" s="5" t="s">
        <v>2</v>
      </c>
      <c r="L6" s="118"/>
      <c r="M6" s="118"/>
      <c r="N6" s="118"/>
      <c r="O6" s="118"/>
      <c r="P6" s="118"/>
      <c r="Q6" s="118"/>
    </row>
    <row r="7" spans="1:18" ht="13.2" customHeight="1">
      <c r="A7" s="5"/>
      <c r="B7" s="5"/>
      <c r="C7" s="5"/>
      <c r="D7" s="92"/>
      <c r="E7" s="92"/>
      <c r="F7" s="5"/>
      <c r="G7" s="5"/>
      <c r="H7" s="5"/>
      <c r="I7" s="5"/>
      <c r="J7" s="5"/>
      <c r="L7" s="149"/>
      <c r="M7" s="149"/>
      <c r="N7" s="149"/>
      <c r="O7" s="149"/>
      <c r="P7" s="149"/>
      <c r="Q7" s="149"/>
    </row>
    <row r="8" spans="1:18">
      <c r="A8" s="5"/>
      <c r="B8" s="5"/>
      <c r="C8" s="5"/>
      <c r="D8" s="92"/>
      <c r="E8" s="92"/>
      <c r="F8" s="5"/>
      <c r="G8" s="5"/>
      <c r="H8" s="5"/>
      <c r="I8" s="5"/>
      <c r="J8" s="5"/>
      <c r="K8" s="5"/>
      <c r="L8" s="5"/>
      <c r="M8" s="96"/>
      <c r="N8" s="96"/>
      <c r="O8" s="96"/>
      <c r="P8" s="96"/>
      <c r="Q8" s="96"/>
    </row>
    <row r="9" spans="1:18">
      <c r="A9" s="5"/>
      <c r="B9" s="5"/>
      <c r="C9" s="5"/>
      <c r="D9" s="92"/>
      <c r="E9" s="92"/>
      <c r="F9" s="5"/>
      <c r="G9" s="5"/>
      <c r="H9" s="5"/>
      <c r="I9" s="118" t="s">
        <v>3</v>
      </c>
      <c r="J9" s="118"/>
      <c r="K9" s="5" t="s">
        <v>1</v>
      </c>
      <c r="L9" s="118"/>
      <c r="M9" s="118"/>
      <c r="N9" s="118"/>
      <c r="O9" s="118"/>
      <c r="P9" s="118"/>
      <c r="Q9" s="118"/>
    </row>
    <row r="10" spans="1:18" ht="13.2" customHeight="1">
      <c r="A10" s="5"/>
      <c r="B10" s="5"/>
      <c r="C10" s="5"/>
      <c r="D10" s="92"/>
      <c r="E10" s="92"/>
      <c r="F10" s="5"/>
      <c r="G10" s="5"/>
      <c r="H10" s="5"/>
      <c r="I10" s="5"/>
      <c r="J10" s="5"/>
      <c r="K10" s="5" t="s">
        <v>2</v>
      </c>
      <c r="L10" s="118"/>
      <c r="M10" s="118"/>
      <c r="N10" s="118"/>
      <c r="O10" s="118"/>
      <c r="P10" s="118"/>
      <c r="Q10" s="118"/>
    </row>
    <row r="11" spans="1:18" ht="13.2" customHeight="1">
      <c r="A11" s="5"/>
      <c r="B11" s="5"/>
      <c r="C11" s="5"/>
      <c r="D11" s="92"/>
      <c r="E11" s="92"/>
      <c r="F11" s="5"/>
      <c r="G11" s="5"/>
      <c r="H11" s="5"/>
      <c r="I11" s="5"/>
      <c r="J11" s="5"/>
      <c r="L11" s="118"/>
      <c r="M11" s="118"/>
      <c r="N11" s="118"/>
      <c r="O11" s="118"/>
      <c r="P11" s="118"/>
      <c r="Q11" s="118"/>
    </row>
    <row r="12" spans="1:18">
      <c r="A12" s="5"/>
      <c r="B12" s="5"/>
      <c r="C12" s="5"/>
      <c r="D12" s="92"/>
      <c r="E12" s="92"/>
      <c r="F12" s="5"/>
      <c r="G12" s="5"/>
      <c r="H12" s="5"/>
      <c r="I12" s="5"/>
      <c r="J12" s="5"/>
      <c r="K12" s="5" t="s">
        <v>4</v>
      </c>
      <c r="L12" s="118"/>
      <c r="M12" s="118"/>
      <c r="N12" s="118" t="s">
        <v>5</v>
      </c>
      <c r="O12" s="118"/>
      <c r="P12" s="118"/>
      <c r="Q12" s="118"/>
    </row>
    <row r="13" spans="1:18">
      <c r="A13" s="5"/>
      <c r="B13" s="5"/>
      <c r="C13" s="93"/>
      <c r="D13" s="94"/>
      <c r="E13" s="94"/>
      <c r="F13" s="93"/>
      <c r="G13" s="93"/>
      <c r="H13" s="93"/>
      <c r="I13" s="93"/>
      <c r="J13" s="93"/>
      <c r="K13" s="95"/>
      <c r="L13" s="95"/>
      <c r="M13" s="95"/>
      <c r="N13" s="95"/>
      <c r="O13" s="95"/>
      <c r="P13" s="95"/>
      <c r="Q13" s="95"/>
    </row>
    <row r="14" spans="1:18" ht="29.4" customHeight="1">
      <c r="A14" s="150" t="s">
        <v>118</v>
      </c>
      <c r="B14" s="150"/>
      <c r="C14" s="150"/>
      <c r="D14" s="150"/>
      <c r="E14" s="150"/>
      <c r="F14" s="150"/>
      <c r="G14" s="150"/>
      <c r="H14" s="150"/>
      <c r="I14" s="150"/>
      <c r="J14" s="150"/>
      <c r="K14" s="150"/>
      <c r="L14" s="150"/>
      <c r="M14" s="150"/>
      <c r="N14" s="150"/>
      <c r="O14" s="150"/>
      <c r="P14" s="150"/>
      <c r="Q14" s="150"/>
      <c r="R14" s="150"/>
    </row>
    <row r="15" spans="1:18" ht="21" customHeight="1">
      <c r="A15" s="112" t="s">
        <v>100</v>
      </c>
      <c r="B15" s="5"/>
      <c r="C15" s="123" t="s">
        <v>6</v>
      </c>
      <c r="D15" s="124"/>
      <c r="E15" s="143" t="s">
        <v>125</v>
      </c>
      <c r="F15" s="144"/>
      <c r="G15" s="144"/>
      <c r="H15" s="145"/>
      <c r="I15" s="101" t="s">
        <v>7</v>
      </c>
      <c r="J15" s="11"/>
      <c r="K15" s="119"/>
      <c r="L15" s="135"/>
      <c r="M15" s="120"/>
      <c r="N15" s="146"/>
      <c r="O15" s="147"/>
      <c r="P15" s="147"/>
      <c r="Q15" s="148"/>
    </row>
    <row r="16" spans="1:18" ht="21" customHeight="1">
      <c r="A16" s="113"/>
      <c r="B16" s="5"/>
      <c r="C16" s="123" t="s">
        <v>20</v>
      </c>
      <c r="D16" s="124"/>
      <c r="E16" s="143" t="s">
        <v>103</v>
      </c>
      <c r="F16" s="144"/>
      <c r="G16" s="144"/>
      <c r="H16" s="144"/>
      <c r="I16" s="144"/>
      <c r="J16" s="144"/>
      <c r="K16" s="144"/>
      <c r="L16" s="144"/>
      <c r="M16" s="144"/>
      <c r="N16" s="144"/>
      <c r="O16" s="144"/>
      <c r="P16" s="144"/>
      <c r="Q16" s="145"/>
    </row>
    <row r="17" spans="1:18" ht="21" customHeight="1">
      <c r="A17" s="114"/>
      <c r="B17" s="5"/>
      <c r="C17" s="123" t="s">
        <v>21</v>
      </c>
      <c r="D17" s="124"/>
      <c r="E17" s="125"/>
      <c r="F17" s="126"/>
      <c r="G17" s="127"/>
      <c r="H17" s="128"/>
      <c r="I17" s="129"/>
      <c r="J17" s="129"/>
      <c r="K17" s="129"/>
      <c r="L17" s="129"/>
      <c r="M17" s="129"/>
      <c r="N17" s="129"/>
      <c r="O17" s="129"/>
      <c r="P17" s="129"/>
      <c r="Q17" s="129"/>
    </row>
    <row r="18" spans="1:18" ht="4.95" customHeight="1">
      <c r="A18" s="5"/>
      <c r="B18" s="5"/>
      <c r="C18" s="5"/>
      <c r="D18" s="92"/>
      <c r="E18" s="92"/>
      <c r="F18" s="5"/>
      <c r="G18" s="5"/>
      <c r="H18" s="5"/>
      <c r="I18" s="5"/>
      <c r="J18" s="5"/>
      <c r="K18" s="5"/>
      <c r="L18" s="5"/>
      <c r="M18" s="5"/>
      <c r="N18" s="5"/>
      <c r="O18" s="5"/>
      <c r="P18" s="5"/>
      <c r="Q18" s="5"/>
    </row>
    <row r="19" spans="1:18">
      <c r="A19" s="115" t="s">
        <v>101</v>
      </c>
      <c r="B19" s="5"/>
      <c r="C19" s="11" t="s">
        <v>22</v>
      </c>
      <c r="D19" s="100"/>
      <c r="E19" s="100"/>
      <c r="F19" s="130" t="s">
        <v>97</v>
      </c>
      <c r="G19" s="130"/>
      <c r="H19" s="130"/>
      <c r="I19" s="130"/>
      <c r="J19" s="130"/>
      <c r="K19" s="121" t="s">
        <v>122</v>
      </c>
      <c r="L19" s="121"/>
      <c r="M19" s="121"/>
      <c r="N19" s="12"/>
      <c r="O19" s="12"/>
      <c r="P19" s="12"/>
      <c r="Q19" s="101"/>
    </row>
    <row r="20" spans="1:18" ht="21" customHeight="1">
      <c r="A20" s="115"/>
      <c r="B20" s="5"/>
      <c r="C20" s="119"/>
      <c r="D20" s="120"/>
      <c r="E20" s="131" t="s">
        <v>96</v>
      </c>
      <c r="F20" s="132"/>
      <c r="G20" s="119"/>
      <c r="H20" s="120"/>
      <c r="I20" s="136" t="s">
        <v>95</v>
      </c>
      <c r="J20" s="137"/>
      <c r="K20" s="119">
        <f>C20-G20</f>
        <v>0</v>
      </c>
      <c r="L20" s="135"/>
      <c r="M20" s="120"/>
      <c r="N20" s="97" t="s">
        <v>23</v>
      </c>
      <c r="O20" s="102"/>
      <c r="P20" s="8"/>
      <c r="Q20" s="103"/>
    </row>
    <row r="21" spans="1:18" ht="4.95" customHeight="1">
      <c r="A21" s="115"/>
      <c r="B21" s="5"/>
      <c r="C21" s="104"/>
      <c r="D21" s="9"/>
      <c r="E21" s="9"/>
      <c r="F21" s="8"/>
      <c r="G21" s="8"/>
      <c r="H21" s="8"/>
      <c r="I21" s="8"/>
      <c r="J21" s="8"/>
      <c r="K21" s="8"/>
      <c r="L21" s="8"/>
      <c r="M21" s="8"/>
      <c r="N21" s="8"/>
      <c r="O21" s="8"/>
      <c r="P21" s="8"/>
      <c r="Q21" s="103"/>
    </row>
    <row r="22" spans="1:18" ht="12" customHeight="1">
      <c r="A22" s="115"/>
      <c r="B22" s="6"/>
      <c r="C22" s="104" t="s">
        <v>123</v>
      </c>
      <c r="D22" s="10"/>
      <c r="E22" s="10"/>
      <c r="F22" s="7"/>
      <c r="G22" s="7"/>
      <c r="H22" s="7"/>
      <c r="I22" s="7"/>
      <c r="J22" s="7"/>
      <c r="K22" s="7"/>
      <c r="L22" s="7"/>
      <c r="M22" s="7"/>
      <c r="N22" s="7"/>
      <c r="O22" s="7"/>
      <c r="P22" s="7"/>
      <c r="Q22" s="13"/>
    </row>
    <row r="23" spans="1:18" ht="21" customHeight="1">
      <c r="A23" s="115"/>
      <c r="B23" s="6"/>
      <c r="C23" s="119" cm="1">
        <f t="array" ref="C23">ROUNDUP(_xlfn.IFS(K15="一戸建て住宅", _xlfn.IFS(K20&lt;1000, K20*0.03, K20&gt;=10000, K20*(1-E17)*0.5, TRUE, K20*0.05), TRUE, _xlfn.IFS(K20&lt;1000, K20*0.03, K20&gt;=3000, K20*(1-E17)*0.5, TRUE, K20*(1-E17)*0.3)), 2)</f>
        <v>0</v>
      </c>
      <c r="D23" s="120"/>
      <c r="E23" s="105" t="s">
        <v>23</v>
      </c>
      <c r="F23" s="156"/>
      <c r="G23" s="156"/>
      <c r="H23" s="156"/>
      <c r="I23" s="156"/>
      <c r="J23" s="156"/>
      <c r="K23" s="156"/>
      <c r="L23" s="156"/>
      <c r="M23" s="156"/>
      <c r="N23" s="156"/>
      <c r="O23" s="156"/>
      <c r="P23" s="156"/>
      <c r="Q23" s="128"/>
    </row>
    <row r="24" spans="1:18" ht="4.95" customHeight="1">
      <c r="C24" s="77"/>
      <c r="D24" s="77"/>
      <c r="E24" s="87"/>
      <c r="F24" s="88"/>
      <c r="G24" s="77"/>
      <c r="H24" s="77"/>
      <c r="I24" s="77"/>
      <c r="J24" s="77"/>
      <c r="K24" s="77"/>
      <c r="L24" s="87"/>
      <c r="M24" s="87"/>
      <c r="N24" s="77"/>
      <c r="O24" s="77"/>
      <c r="P24" s="77"/>
    </row>
    <row r="25" spans="1:18" ht="22.05" customHeight="1">
      <c r="A25" s="153" t="s">
        <v>102</v>
      </c>
      <c r="C25" s="151" t="s">
        <v>120</v>
      </c>
      <c r="D25" s="152"/>
      <c r="E25" s="152"/>
      <c r="F25" s="152"/>
      <c r="G25" s="152"/>
      <c r="H25" s="152"/>
      <c r="I25" s="152"/>
      <c r="J25" s="152"/>
      <c r="K25" s="152"/>
      <c r="L25" s="152"/>
      <c r="M25" s="152"/>
      <c r="N25" s="152"/>
      <c r="O25" s="152"/>
      <c r="P25" s="152"/>
      <c r="Q25" s="152"/>
    </row>
    <row r="26" spans="1:18" ht="13.2" customHeight="1">
      <c r="A26" s="154"/>
      <c r="C26" s="38" t="s">
        <v>104</v>
      </c>
      <c r="D26" s="37"/>
      <c r="E26" s="37"/>
      <c r="F26" s="37"/>
      <c r="G26" s="37"/>
      <c r="H26" s="14" t="s">
        <v>112</v>
      </c>
      <c r="I26" s="157" t="s">
        <v>39</v>
      </c>
      <c r="J26" s="157"/>
      <c r="K26" s="158" t="s">
        <v>113</v>
      </c>
      <c r="L26" s="158"/>
      <c r="M26" s="158"/>
      <c r="N26" s="158"/>
      <c r="O26" s="15" t="s">
        <v>39</v>
      </c>
      <c r="P26" s="16" t="s">
        <v>114</v>
      </c>
      <c r="Q26" s="17" t="s">
        <v>39</v>
      </c>
    </row>
    <row r="27" spans="1:18" ht="21" customHeight="1">
      <c r="A27" s="154"/>
      <c r="C27" s="18" t="s">
        <v>10</v>
      </c>
      <c r="D27" s="86" t="s">
        <v>8</v>
      </c>
      <c r="E27" s="86"/>
      <c r="F27" s="159" t="s">
        <v>39</v>
      </c>
      <c r="G27" s="139"/>
      <c r="H27" s="106"/>
      <c r="I27" s="138" t="s">
        <v>93</v>
      </c>
      <c r="J27" s="139"/>
      <c r="K27" s="116"/>
      <c r="L27" s="117"/>
      <c r="M27" s="141" t="s">
        <v>30</v>
      </c>
      <c r="N27" s="141"/>
      <c r="O27" s="86" t="s">
        <v>24</v>
      </c>
      <c r="P27" s="41">
        <f>ROUNDDOWN(H27+K27*1.2, 2)</f>
        <v>0</v>
      </c>
      <c r="Q27" s="20" t="s">
        <v>23</v>
      </c>
    </row>
    <row r="28" spans="1:18">
      <c r="A28" s="154"/>
      <c r="C28" s="18"/>
      <c r="D28" s="86"/>
      <c r="E28" s="86"/>
      <c r="F28" s="19"/>
      <c r="G28" s="19"/>
      <c r="H28" s="19"/>
      <c r="I28" s="19"/>
      <c r="J28" s="19"/>
      <c r="K28" s="140" t="s">
        <v>19</v>
      </c>
      <c r="L28" s="140"/>
      <c r="M28" s="21"/>
      <c r="N28" s="19"/>
      <c r="O28" s="19"/>
      <c r="P28" s="22" t="s">
        <v>115</v>
      </c>
      <c r="Q28" s="23"/>
    </row>
    <row r="29" spans="1:18" ht="21" customHeight="1">
      <c r="A29" s="154"/>
      <c r="C29" s="18" t="s">
        <v>18</v>
      </c>
      <c r="D29" s="86" t="s">
        <v>8</v>
      </c>
      <c r="E29" s="86"/>
      <c r="F29" s="19"/>
      <c r="G29" s="19"/>
      <c r="H29" s="19"/>
      <c r="I29" s="19"/>
      <c r="J29" s="19"/>
      <c r="K29" s="133"/>
      <c r="L29" s="134"/>
      <c r="M29" s="159" t="s">
        <v>31</v>
      </c>
      <c r="N29" s="159"/>
      <c r="O29" s="86" t="s">
        <v>24</v>
      </c>
      <c r="P29" s="41">
        <f>ROUNDDOWN(K29*1, 2)</f>
        <v>0</v>
      </c>
      <c r="Q29" s="20" t="s">
        <v>23</v>
      </c>
    </row>
    <row r="30" spans="1:18">
      <c r="A30" s="154"/>
      <c r="C30" s="18"/>
      <c r="D30" s="86"/>
      <c r="E30" s="86"/>
      <c r="F30" s="19"/>
      <c r="G30" s="19"/>
      <c r="H30" s="19"/>
      <c r="I30" s="19"/>
      <c r="J30" s="19"/>
      <c r="K30" s="21" t="s">
        <v>11</v>
      </c>
      <c r="L30" s="21"/>
      <c r="M30" s="21"/>
      <c r="N30" s="19"/>
      <c r="O30" s="19"/>
      <c r="P30" s="22" t="s">
        <v>116</v>
      </c>
      <c r="Q30" s="23"/>
    </row>
    <row r="31" spans="1:18" ht="21" customHeight="1">
      <c r="A31" s="154"/>
      <c r="C31" s="18" t="s">
        <v>25</v>
      </c>
      <c r="D31" s="86" t="s">
        <v>8</v>
      </c>
      <c r="E31" s="86"/>
      <c r="F31" s="19"/>
      <c r="G31" s="19"/>
      <c r="H31" s="19"/>
      <c r="I31" s="19"/>
      <c r="J31" s="19"/>
      <c r="K31" s="116"/>
      <c r="L31" s="117"/>
      <c r="M31" s="141" t="s">
        <v>30</v>
      </c>
      <c r="N31" s="141"/>
      <c r="O31" s="86" t="s">
        <v>24</v>
      </c>
      <c r="P31" s="41">
        <f>ROUNDDOWN(K31*1.2, 2)</f>
        <v>0</v>
      </c>
      <c r="Q31" s="20" t="s">
        <v>23</v>
      </c>
    </row>
    <row r="32" spans="1:18">
      <c r="A32" s="154"/>
      <c r="C32" s="18"/>
      <c r="D32" s="86"/>
      <c r="E32" s="86"/>
      <c r="F32" s="19"/>
      <c r="G32" s="19"/>
      <c r="H32" s="19"/>
      <c r="I32" s="19"/>
      <c r="J32" s="19"/>
      <c r="K32" s="19"/>
      <c r="L32" s="19"/>
      <c r="M32" s="19"/>
      <c r="N32" s="19"/>
      <c r="O32" s="19"/>
      <c r="P32" s="24"/>
      <c r="Q32" s="23"/>
    </row>
    <row r="33" spans="1:21" ht="21" customHeight="1" thickBot="1">
      <c r="A33" s="154"/>
      <c r="C33" s="25"/>
      <c r="D33" s="26"/>
      <c r="E33" s="26"/>
      <c r="F33" s="27"/>
      <c r="G33" s="27"/>
      <c r="H33" s="27"/>
      <c r="I33" s="27"/>
      <c r="J33" s="27"/>
      <c r="K33" s="27" t="s">
        <v>32</v>
      </c>
      <c r="L33" s="27"/>
      <c r="M33" s="27"/>
      <c r="N33" s="27"/>
      <c r="O33" s="26" t="s">
        <v>24</v>
      </c>
      <c r="P33" s="42">
        <f>P27+P29+P31</f>
        <v>0</v>
      </c>
      <c r="Q33" s="28" t="s">
        <v>23</v>
      </c>
    </row>
    <row r="34" spans="1:21">
      <c r="A34" s="154"/>
      <c r="C34" s="18"/>
      <c r="D34" s="86"/>
      <c r="E34" s="86"/>
      <c r="F34" s="19"/>
      <c r="G34" s="21"/>
      <c r="H34" s="39" t="s">
        <v>34</v>
      </c>
      <c r="I34" s="19"/>
      <c r="J34" s="19"/>
      <c r="K34" s="39" t="s">
        <v>33</v>
      </c>
      <c r="L34" s="39"/>
      <c r="M34" s="39"/>
      <c r="N34" s="19"/>
      <c r="O34" s="19"/>
      <c r="P34" s="22" t="s">
        <v>107</v>
      </c>
      <c r="Q34" s="23"/>
    </row>
    <row r="35" spans="1:21" ht="21" customHeight="1">
      <c r="A35" s="154"/>
      <c r="C35" s="18" t="s">
        <v>26</v>
      </c>
      <c r="D35" s="86" t="s">
        <v>8</v>
      </c>
      <c r="E35" s="86"/>
      <c r="F35" s="19"/>
      <c r="G35" s="19"/>
      <c r="H35" s="106"/>
      <c r="I35" s="138" t="s">
        <v>93</v>
      </c>
      <c r="J35" s="139"/>
      <c r="K35" s="116"/>
      <c r="L35" s="117"/>
      <c r="M35" s="141" t="s">
        <v>30</v>
      </c>
      <c r="N35" s="141"/>
      <c r="O35" s="86" t="s">
        <v>24</v>
      </c>
      <c r="P35" s="41">
        <f>ROUNDDOWN(H35+K35*1.2, 2)</f>
        <v>0</v>
      </c>
      <c r="Q35" s="20" t="s">
        <v>23</v>
      </c>
    </row>
    <row r="36" spans="1:21" ht="14.4" customHeight="1">
      <c r="A36" s="154"/>
      <c r="C36" s="18"/>
      <c r="D36" s="86"/>
      <c r="E36" s="86"/>
      <c r="F36" s="91" t="s">
        <v>35</v>
      </c>
      <c r="G36" s="24"/>
      <c r="H36" s="22" t="s">
        <v>28</v>
      </c>
      <c r="I36" s="19"/>
      <c r="J36" s="160" t="s">
        <v>29</v>
      </c>
      <c r="K36" s="160"/>
      <c r="L36" s="160"/>
      <c r="M36" s="160"/>
      <c r="N36" s="160"/>
      <c r="O36" s="19"/>
      <c r="P36" s="22" t="s">
        <v>108</v>
      </c>
      <c r="Q36" s="23"/>
    </row>
    <row r="37" spans="1:21" ht="21" customHeight="1">
      <c r="A37" s="154"/>
      <c r="C37" s="18" t="s">
        <v>12</v>
      </c>
      <c r="D37" s="86" t="s">
        <v>8</v>
      </c>
      <c r="E37" s="86"/>
      <c r="F37" s="106"/>
      <c r="G37" s="86" t="s">
        <v>9</v>
      </c>
      <c r="H37" s="106"/>
      <c r="I37" s="138" t="s">
        <v>94</v>
      </c>
      <c r="J37" s="139"/>
      <c r="K37" s="116"/>
      <c r="L37" s="117"/>
      <c r="M37" s="29" t="s">
        <v>23</v>
      </c>
      <c r="N37" s="3"/>
      <c r="O37" s="86" t="s">
        <v>24</v>
      </c>
      <c r="P37" s="41">
        <f>ROUNDDOWN(F37*H37+K37, 2)</f>
        <v>0</v>
      </c>
      <c r="Q37" s="20" t="s">
        <v>23</v>
      </c>
    </row>
    <row r="38" spans="1:21">
      <c r="A38" s="154"/>
      <c r="C38" s="18"/>
      <c r="D38" s="86"/>
      <c r="E38" s="86"/>
      <c r="F38" s="19"/>
      <c r="G38" s="19"/>
      <c r="H38" s="19"/>
      <c r="I38" s="19"/>
      <c r="J38" s="19"/>
      <c r="K38" s="21" t="s">
        <v>35</v>
      </c>
      <c r="L38" s="21"/>
      <c r="M38" s="21"/>
      <c r="N38" s="19"/>
      <c r="O38" s="19"/>
      <c r="P38" s="22" t="s">
        <v>109</v>
      </c>
      <c r="Q38" s="23"/>
    </row>
    <row r="39" spans="1:21" ht="21" customHeight="1">
      <c r="A39" s="154"/>
      <c r="C39" s="90" t="s">
        <v>17</v>
      </c>
      <c r="D39" s="86" t="s">
        <v>8</v>
      </c>
      <c r="E39" s="86"/>
      <c r="F39" s="19"/>
      <c r="G39" s="19"/>
      <c r="H39" s="19"/>
      <c r="I39" s="19"/>
      <c r="J39" s="19"/>
      <c r="K39" s="116"/>
      <c r="L39" s="117"/>
      <c r="M39" s="159" t="s">
        <v>31</v>
      </c>
      <c r="N39" s="159"/>
      <c r="O39" s="86" t="s">
        <v>24</v>
      </c>
      <c r="P39" s="41">
        <f>ROUNDDOWN(K39*1, 2)</f>
        <v>0</v>
      </c>
      <c r="Q39" s="20" t="s">
        <v>23</v>
      </c>
    </row>
    <row r="40" spans="1:21">
      <c r="A40" s="154"/>
      <c r="C40" s="18"/>
      <c r="D40" s="86"/>
      <c r="E40" s="86"/>
      <c r="F40" s="19"/>
      <c r="G40" s="19"/>
      <c r="H40" s="19"/>
      <c r="I40" s="19"/>
      <c r="J40" s="19"/>
      <c r="K40" s="40" t="s">
        <v>36</v>
      </c>
      <c r="L40" s="40"/>
      <c r="M40" s="40"/>
      <c r="N40" s="19"/>
      <c r="O40" s="19"/>
      <c r="P40" s="22" t="s">
        <v>41</v>
      </c>
      <c r="Q40" s="23"/>
    </row>
    <row r="41" spans="1:21" ht="21" customHeight="1">
      <c r="A41" s="154"/>
      <c r="C41" s="18" t="s">
        <v>14</v>
      </c>
      <c r="D41" s="86" t="s">
        <v>8</v>
      </c>
      <c r="E41" s="86"/>
      <c r="F41" s="30"/>
      <c r="G41" s="19"/>
      <c r="H41" s="19"/>
      <c r="I41" s="19"/>
      <c r="J41" s="19"/>
      <c r="K41" s="116"/>
      <c r="L41" s="117"/>
      <c r="M41" s="19" t="s">
        <v>23</v>
      </c>
      <c r="N41" s="3"/>
      <c r="O41" s="86" t="s">
        <v>24</v>
      </c>
      <c r="P41" s="41">
        <f>ROUNDDOWN(K41, 2)</f>
        <v>0</v>
      </c>
      <c r="Q41" s="20" t="s">
        <v>23</v>
      </c>
    </row>
    <row r="42" spans="1:21">
      <c r="A42" s="154"/>
      <c r="C42" s="31"/>
      <c r="D42" s="86"/>
      <c r="E42" s="86"/>
      <c r="F42" s="19"/>
      <c r="G42" s="19"/>
      <c r="H42" s="19"/>
      <c r="I42" s="19"/>
      <c r="J42" s="19"/>
      <c r="K42" s="21" t="s">
        <v>16</v>
      </c>
      <c r="L42" s="21"/>
      <c r="M42" s="21"/>
      <c r="N42" s="19"/>
      <c r="O42" s="19"/>
      <c r="P42" s="22" t="s">
        <v>110</v>
      </c>
      <c r="Q42" s="23"/>
    </row>
    <row r="43" spans="1:21" ht="21" customHeight="1">
      <c r="A43" s="154"/>
      <c r="C43" s="18" t="s">
        <v>13</v>
      </c>
      <c r="D43" s="86" t="s">
        <v>8</v>
      </c>
      <c r="E43" s="86"/>
      <c r="F43" s="19"/>
      <c r="G43" s="19"/>
      <c r="H43" s="19"/>
      <c r="I43" s="19"/>
      <c r="J43" s="19"/>
      <c r="K43" s="116"/>
      <c r="L43" s="117"/>
      <c r="M43" s="19" t="s">
        <v>23</v>
      </c>
      <c r="N43" s="3"/>
      <c r="O43" s="86" t="s">
        <v>24</v>
      </c>
      <c r="P43" s="41">
        <f>ROUNDDOWN(K43, 2)</f>
        <v>0</v>
      </c>
      <c r="Q43" s="20" t="s">
        <v>23</v>
      </c>
    </row>
    <row r="44" spans="1:21">
      <c r="A44" s="154"/>
      <c r="C44" s="31"/>
      <c r="D44" s="86"/>
      <c r="E44" s="86"/>
      <c r="F44" s="19"/>
      <c r="G44" s="19"/>
      <c r="H44" s="85"/>
      <c r="I44" s="161" t="s">
        <v>38</v>
      </c>
      <c r="J44" s="161"/>
      <c r="K44" s="19"/>
      <c r="L44" s="19"/>
      <c r="M44" s="19"/>
      <c r="N44" s="19"/>
      <c r="O44" s="19"/>
      <c r="P44" s="22" t="s">
        <v>111</v>
      </c>
      <c r="Q44" s="23"/>
    </row>
    <row r="45" spans="1:21" ht="21" customHeight="1">
      <c r="A45" s="154"/>
      <c r="C45" s="89" t="s">
        <v>27</v>
      </c>
      <c r="D45" s="86" t="s">
        <v>8</v>
      </c>
      <c r="E45" s="86"/>
      <c r="F45" s="19"/>
      <c r="G45" s="19"/>
      <c r="H45" s="35" t="s">
        <v>15</v>
      </c>
      <c r="I45" s="116"/>
      <c r="J45" s="117"/>
      <c r="K45" s="19" t="s">
        <v>42</v>
      </c>
      <c r="L45" s="19"/>
      <c r="M45" s="159" t="s">
        <v>37</v>
      </c>
      <c r="N45" s="159"/>
      <c r="O45" s="86" t="s">
        <v>24</v>
      </c>
      <c r="P45" s="41">
        <f>ROUNDDOWN(((I45/2)^2)*3.14, 2)</f>
        <v>0</v>
      </c>
      <c r="Q45" s="20" t="s">
        <v>23</v>
      </c>
      <c r="T45" s="3"/>
    </row>
    <row r="46" spans="1:21" ht="13.8" thickBot="1">
      <c r="A46" s="154"/>
      <c r="C46" s="32"/>
      <c r="D46" s="33"/>
      <c r="E46" s="33"/>
      <c r="F46" s="34"/>
      <c r="G46" s="34"/>
      <c r="H46" s="34"/>
      <c r="I46" s="34"/>
      <c r="J46" s="34"/>
      <c r="K46" s="34"/>
      <c r="L46" s="34"/>
      <c r="M46" s="34"/>
      <c r="N46" s="34"/>
      <c r="O46" s="34"/>
      <c r="P46" s="34"/>
      <c r="Q46" s="23"/>
    </row>
    <row r="47" spans="1:21" ht="21" customHeight="1" thickBot="1">
      <c r="A47" s="154"/>
      <c r="C47" s="78"/>
      <c r="D47" s="79"/>
      <c r="E47" s="79"/>
      <c r="F47" s="80"/>
      <c r="G47" s="81" t="s">
        <v>121</v>
      </c>
      <c r="H47" s="80"/>
      <c r="I47" s="80"/>
      <c r="J47" s="80"/>
      <c r="K47" s="81"/>
      <c r="L47" s="81"/>
      <c r="M47" s="81"/>
      <c r="N47" s="80"/>
      <c r="O47" s="82" t="s">
        <v>24</v>
      </c>
      <c r="P47" s="83">
        <f>IF(P35+P37+P39+P41+P43+P45&lt;=C23/2, P35+P37+P39+P41+P43+P45, ROUNDDOWN(C23/2, 2))</f>
        <v>0</v>
      </c>
      <c r="Q47" s="84" t="s">
        <v>23</v>
      </c>
      <c r="S47" t="s">
        <v>90</v>
      </c>
      <c r="T47" s="109" t="str">
        <f>IF(P35+P37+P39+P41+P43+P45&lt;=C23/2, "", "上限値")</f>
        <v/>
      </c>
      <c r="U47" t="s">
        <v>91</v>
      </c>
    </row>
    <row r="48" spans="1:21" ht="4.95" customHeight="1" thickTop="1" thickBot="1">
      <c r="A48" s="154"/>
      <c r="C48" s="32"/>
      <c r="D48" s="33"/>
      <c r="E48" s="33"/>
      <c r="F48" s="34"/>
      <c r="G48" s="34"/>
      <c r="H48" s="34"/>
      <c r="I48" s="34"/>
      <c r="J48" s="34"/>
      <c r="K48" s="19"/>
      <c r="L48" s="19"/>
      <c r="M48" s="19"/>
      <c r="N48" s="34"/>
      <c r="O48" s="86"/>
      <c r="P48" s="108"/>
      <c r="Q48" s="23"/>
    </row>
    <row r="49" spans="1:21" ht="21" customHeight="1" thickBot="1">
      <c r="A49" s="155"/>
      <c r="C49" s="43"/>
      <c r="D49" s="44"/>
      <c r="E49" s="44"/>
      <c r="F49" s="45"/>
      <c r="G49" s="45"/>
      <c r="H49" s="45"/>
      <c r="I49" s="122" t="s">
        <v>105</v>
      </c>
      <c r="J49" s="122"/>
      <c r="K49" s="122"/>
      <c r="L49" s="122"/>
      <c r="M49" s="122"/>
      <c r="N49" s="122"/>
      <c r="O49" s="46" t="s">
        <v>24</v>
      </c>
      <c r="P49" s="41">
        <f>P33+P47</f>
        <v>0</v>
      </c>
      <c r="Q49" s="107" t="s">
        <v>124</v>
      </c>
      <c r="S49" t="s">
        <v>90</v>
      </c>
      <c r="T49" s="109" t="str">
        <f>IF(P49=0,"",IF(P49&lt;=C23, "不適合", "適合"))</f>
        <v/>
      </c>
      <c r="U49" t="s">
        <v>92</v>
      </c>
    </row>
    <row r="50" spans="1:21">
      <c r="C50" s="2" t="s">
        <v>40</v>
      </c>
    </row>
    <row r="51" spans="1:21">
      <c r="C51" s="2"/>
    </row>
    <row r="52" spans="1:21">
      <c r="A52" s="76" t="s">
        <v>86</v>
      </c>
      <c r="B52" s="4"/>
      <c r="C52" s="4"/>
      <c r="D52" s="4"/>
      <c r="E52" s="4"/>
      <c r="F52" s="4"/>
      <c r="G52" s="4"/>
      <c r="H52" s="4"/>
      <c r="I52" s="4"/>
      <c r="J52" s="4"/>
      <c r="K52" s="4"/>
      <c r="L52" s="4"/>
      <c r="M52" s="4"/>
      <c r="N52" s="4"/>
      <c r="O52" s="4"/>
      <c r="P52" s="4"/>
      <c r="Q52" s="4"/>
      <c r="S52" s="2"/>
      <c r="T52" s="1"/>
    </row>
    <row r="53" spans="1:21" ht="15" customHeight="1">
      <c r="A53" s="110" t="s">
        <v>106</v>
      </c>
      <c r="B53" s="110"/>
      <c r="C53" s="110"/>
      <c r="D53" s="110"/>
      <c r="E53" s="110"/>
      <c r="F53" s="110"/>
      <c r="G53" s="110"/>
      <c r="H53" s="110"/>
      <c r="I53" s="110"/>
      <c r="J53" s="110"/>
      <c r="K53" s="110"/>
      <c r="L53" s="110"/>
      <c r="M53" s="110"/>
      <c r="N53" s="110"/>
      <c r="O53" s="110"/>
      <c r="P53" s="110"/>
      <c r="Q53" s="110"/>
      <c r="T53" s="1"/>
    </row>
    <row r="54" spans="1:21">
      <c r="A54" s="110"/>
      <c r="B54" s="110"/>
      <c r="C54" s="110"/>
      <c r="D54" s="110"/>
      <c r="E54" s="110"/>
      <c r="F54" s="110"/>
      <c r="G54" s="110"/>
      <c r="H54" s="110"/>
      <c r="I54" s="110"/>
      <c r="J54" s="110"/>
      <c r="K54" s="110"/>
      <c r="L54" s="110"/>
      <c r="M54" s="110"/>
      <c r="N54" s="110"/>
      <c r="O54" s="110"/>
      <c r="P54" s="110"/>
      <c r="Q54" s="110"/>
      <c r="T54" s="1"/>
    </row>
  </sheetData>
  <mergeCells count="63">
    <mergeCell ref="C25:Q25"/>
    <mergeCell ref="A25:A49"/>
    <mergeCell ref="F23:Q23"/>
    <mergeCell ref="I45:J45"/>
    <mergeCell ref="I26:J26"/>
    <mergeCell ref="K26:N26"/>
    <mergeCell ref="F27:G27"/>
    <mergeCell ref="J36:N36"/>
    <mergeCell ref="I44:J44"/>
    <mergeCell ref="M29:N29"/>
    <mergeCell ref="M31:N31"/>
    <mergeCell ref="M35:N35"/>
    <mergeCell ref="M39:N39"/>
    <mergeCell ref="M45:N45"/>
    <mergeCell ref="I35:J35"/>
    <mergeCell ref="I37:J37"/>
    <mergeCell ref="K28:L28"/>
    <mergeCell ref="M27:N27"/>
    <mergeCell ref="A2:R2"/>
    <mergeCell ref="L12:M12"/>
    <mergeCell ref="N12:O12"/>
    <mergeCell ref="C15:D15"/>
    <mergeCell ref="C16:D16"/>
    <mergeCell ref="E15:H15"/>
    <mergeCell ref="E16:Q16"/>
    <mergeCell ref="N15:Q15"/>
    <mergeCell ref="K15:M15"/>
    <mergeCell ref="L7:Q7"/>
    <mergeCell ref="L11:Q11"/>
    <mergeCell ref="A14:R14"/>
    <mergeCell ref="I27:J27"/>
    <mergeCell ref="I49:N49"/>
    <mergeCell ref="A53:Q53"/>
    <mergeCell ref="C17:D17"/>
    <mergeCell ref="E17:G17"/>
    <mergeCell ref="H17:Q17"/>
    <mergeCell ref="F19:J19"/>
    <mergeCell ref="E20:F20"/>
    <mergeCell ref="K29:L29"/>
    <mergeCell ref="K31:L31"/>
    <mergeCell ref="K39:L39"/>
    <mergeCell ref="K37:L37"/>
    <mergeCell ref="K35:L35"/>
    <mergeCell ref="C20:D20"/>
    <mergeCell ref="K20:M20"/>
    <mergeCell ref="I20:J20"/>
    <mergeCell ref="K27:L27"/>
    <mergeCell ref="A54:Q54"/>
    <mergeCell ref="C3:E3"/>
    <mergeCell ref="A15:A17"/>
    <mergeCell ref="A19:A23"/>
    <mergeCell ref="K43:L43"/>
    <mergeCell ref="K41:L41"/>
    <mergeCell ref="I5:J5"/>
    <mergeCell ref="I9:J9"/>
    <mergeCell ref="P12:Q12"/>
    <mergeCell ref="L5:Q5"/>
    <mergeCell ref="L6:Q6"/>
    <mergeCell ref="L9:Q9"/>
    <mergeCell ref="L10:Q10"/>
    <mergeCell ref="C23:D23"/>
    <mergeCell ref="G20:H20"/>
    <mergeCell ref="K19:M19"/>
  </mergeCells>
  <phoneticPr fontId="3"/>
  <dataValidations count="1">
    <dataValidation type="list" allowBlank="1" showInputMessage="1" showErrorMessage="1" sqref="K15:M15" xr:uid="{58A6476B-E92F-4E1E-94DA-18AB2E901134}">
      <formula1>"一戸建て住宅,その他"</formula1>
    </dataValidation>
  </dataValidations>
  <pageMargins left="0.7" right="0.7" top="0.75" bottom="0.75" header="0.3" footer="0.3"/>
  <pageSetup paperSize="9" scale="91"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54DE8-E6F7-4F70-B28E-32881CB15C75}">
  <dimension ref="A1:S123"/>
  <sheetViews>
    <sheetView view="pageBreakPreview" zoomScale="115" zoomScaleNormal="100" zoomScaleSheetLayoutView="115" workbookViewId="0">
      <selection activeCell="F17" sqref="F17"/>
    </sheetView>
  </sheetViews>
  <sheetFormatPr defaultRowHeight="14.4"/>
  <cols>
    <col min="1" max="1" width="10.77734375" style="50" customWidth="1"/>
    <col min="2" max="2" width="4.77734375" style="49" customWidth="1"/>
    <col min="3" max="3" width="8.77734375" style="50" customWidth="1"/>
    <col min="4" max="4" width="8.77734375" style="49" customWidth="1"/>
    <col min="5" max="5" width="8.77734375" style="51" customWidth="1"/>
    <col min="6" max="11" width="8.77734375" style="49" customWidth="1"/>
    <col min="12" max="12" width="4.6640625" style="49" bestFit="1" customWidth="1"/>
    <col min="13" max="13" width="7.77734375" style="49" customWidth="1"/>
    <col min="14" max="15" width="4.77734375" style="49" customWidth="1"/>
    <col min="16" max="16" width="6.6640625" style="49" bestFit="1" customWidth="1"/>
    <col min="17" max="19" width="4.77734375" style="49" customWidth="1"/>
    <col min="20" max="16384" width="8.88671875" style="52"/>
  </cols>
  <sheetData>
    <row r="1" spans="1:17" ht="19.95" customHeight="1">
      <c r="A1" s="36" t="s">
        <v>87</v>
      </c>
    </row>
    <row r="2" spans="1:17" ht="19.95" customHeight="1">
      <c r="A2" s="177" t="s">
        <v>85</v>
      </c>
      <c r="B2" s="177"/>
      <c r="C2" s="177"/>
      <c r="D2" s="177"/>
      <c r="E2" s="177"/>
      <c r="F2" s="177"/>
      <c r="G2" s="177"/>
      <c r="H2" s="177"/>
      <c r="I2" s="177"/>
      <c r="J2" s="177"/>
      <c r="K2" s="177"/>
      <c r="M2" s="53"/>
      <c r="N2" s="53"/>
      <c r="O2" s="53"/>
      <c r="P2" s="53"/>
      <c r="Q2" s="53"/>
    </row>
    <row r="3" spans="1:17" ht="19.95" customHeight="1">
      <c r="A3" s="54"/>
      <c r="B3" s="54"/>
      <c r="C3" s="54"/>
      <c r="D3" s="54"/>
      <c r="E3" s="54"/>
      <c r="F3" s="54"/>
      <c r="G3" s="54"/>
      <c r="H3" s="54"/>
      <c r="I3" s="54"/>
      <c r="J3" s="54"/>
      <c r="K3" s="54"/>
      <c r="M3" s="53"/>
      <c r="N3" s="53"/>
      <c r="O3" s="53"/>
      <c r="P3" s="53"/>
      <c r="Q3" s="53"/>
    </row>
    <row r="4" spans="1:17" s="49" customFormat="1" ht="19.95" customHeight="1">
      <c r="A4" s="185"/>
      <c r="B4" s="185"/>
      <c r="C4" s="186"/>
      <c r="D4" s="167" t="s">
        <v>43</v>
      </c>
      <c r="E4" s="168"/>
      <c r="F4" s="168"/>
      <c r="G4" s="178" t="s">
        <v>44</v>
      </c>
      <c r="H4" s="178"/>
      <c r="I4" s="178"/>
      <c r="J4" s="178"/>
      <c r="K4" s="178"/>
      <c r="M4" s="55"/>
      <c r="N4" s="55"/>
      <c r="O4" s="55"/>
      <c r="P4" s="55"/>
      <c r="Q4" s="56"/>
    </row>
    <row r="5" spans="1:17" s="49" customFormat="1" ht="19.95" customHeight="1">
      <c r="A5" s="163" t="s">
        <v>48</v>
      </c>
      <c r="B5" s="164"/>
      <c r="C5" s="165"/>
      <c r="D5" s="167" t="s">
        <v>45</v>
      </c>
      <c r="E5" s="168"/>
      <c r="F5" s="168"/>
      <c r="G5" s="179" t="s">
        <v>81</v>
      </c>
      <c r="H5" s="180"/>
      <c r="I5" s="180"/>
      <c r="J5" s="180"/>
      <c r="K5" s="181"/>
      <c r="M5" s="57"/>
      <c r="N5" s="57"/>
      <c r="O5" s="57"/>
      <c r="P5" s="57"/>
      <c r="Q5" s="56"/>
    </row>
    <row r="6" spans="1:17" ht="19.95" customHeight="1">
      <c r="A6" s="163" t="s">
        <v>49</v>
      </c>
      <c r="B6" s="164"/>
      <c r="C6" s="165"/>
      <c r="D6" s="167" t="s">
        <v>46</v>
      </c>
      <c r="E6" s="168"/>
      <c r="F6" s="168"/>
      <c r="G6" s="182" t="s">
        <v>82</v>
      </c>
      <c r="H6" s="183"/>
      <c r="I6" s="183"/>
      <c r="J6" s="183"/>
      <c r="K6" s="184"/>
      <c r="M6" s="57"/>
      <c r="N6" s="57"/>
      <c r="O6" s="57"/>
      <c r="P6" s="57"/>
      <c r="Q6" s="56"/>
    </row>
    <row r="7" spans="1:17" ht="19.95" customHeight="1">
      <c r="A7" s="163" t="s">
        <v>50</v>
      </c>
      <c r="B7" s="164"/>
      <c r="C7" s="165"/>
      <c r="D7" s="167" t="s">
        <v>47</v>
      </c>
      <c r="E7" s="168"/>
      <c r="F7" s="168"/>
      <c r="G7" s="169" t="s">
        <v>83</v>
      </c>
      <c r="H7" s="170"/>
      <c r="I7" s="170"/>
      <c r="J7" s="170"/>
      <c r="K7" s="171"/>
      <c r="M7" s="57"/>
      <c r="N7" s="57"/>
      <c r="O7" s="57"/>
      <c r="P7" s="57"/>
      <c r="Q7" s="56"/>
    </row>
    <row r="8" spans="1:17" ht="19.95" customHeight="1">
      <c r="A8" s="163" t="s">
        <v>51</v>
      </c>
      <c r="B8" s="164"/>
      <c r="C8" s="165"/>
      <c r="D8" s="163" t="s">
        <v>52</v>
      </c>
      <c r="E8" s="164"/>
      <c r="F8" s="165"/>
      <c r="G8" s="175" t="s">
        <v>84</v>
      </c>
      <c r="H8" s="175"/>
      <c r="I8" s="175"/>
      <c r="J8" s="175"/>
      <c r="K8" s="175"/>
      <c r="M8" s="57"/>
      <c r="N8" s="57"/>
      <c r="O8" s="57"/>
      <c r="P8" s="57"/>
      <c r="Q8" s="56"/>
    </row>
    <row r="9" spans="1:17" ht="19.95" customHeight="1">
      <c r="A9" s="66"/>
      <c r="B9" s="66"/>
      <c r="C9" s="66"/>
      <c r="D9" s="66"/>
      <c r="E9" s="66"/>
      <c r="F9" s="66"/>
      <c r="G9" s="69"/>
      <c r="H9" s="69"/>
      <c r="I9" s="69"/>
      <c r="J9" s="69"/>
      <c r="K9" s="69"/>
      <c r="M9" s="57"/>
      <c r="N9" s="57"/>
      <c r="O9" s="57"/>
      <c r="P9" s="57"/>
      <c r="Q9" s="56"/>
    </row>
    <row r="10" spans="1:17" ht="19.95" customHeight="1"/>
    <row r="11" spans="1:17" ht="19.95" customHeight="1">
      <c r="A11" s="172" t="s">
        <v>60</v>
      </c>
      <c r="B11" s="173"/>
      <c r="C11" s="173"/>
      <c r="D11" s="173"/>
      <c r="E11" s="173"/>
      <c r="F11" s="173"/>
      <c r="G11" s="173"/>
      <c r="H11" s="173"/>
      <c r="I11" s="173"/>
      <c r="J11" s="173"/>
      <c r="K11" s="174"/>
      <c r="L11" s="58" t="s">
        <v>89</v>
      </c>
    </row>
    <row r="12" spans="1:17" ht="4.95" customHeight="1">
      <c r="A12" s="36"/>
    </row>
    <row r="13" spans="1:17" ht="13.2" customHeight="1" thickBot="1">
      <c r="A13" s="36"/>
      <c r="B13" s="52"/>
      <c r="C13" s="59"/>
      <c r="D13" s="59" t="s">
        <v>75</v>
      </c>
      <c r="F13" s="176" t="s">
        <v>76</v>
      </c>
      <c r="G13" s="176"/>
      <c r="H13" s="176"/>
      <c r="I13" s="176" t="s">
        <v>77</v>
      </c>
      <c r="J13" s="176"/>
      <c r="K13" s="176"/>
    </row>
    <row r="14" spans="1:17" ht="19.95" customHeight="1" thickTop="1" thickBot="1">
      <c r="A14" s="60" t="s">
        <v>55</v>
      </c>
      <c r="B14" s="166" t="s">
        <v>58</v>
      </c>
      <c r="C14" s="162"/>
      <c r="D14" s="73"/>
      <c r="E14" s="162" t="s">
        <v>73</v>
      </c>
      <c r="F14" s="162"/>
      <c r="G14" s="73"/>
      <c r="H14" s="162" t="s">
        <v>74</v>
      </c>
      <c r="I14" s="162"/>
      <c r="J14" s="73"/>
      <c r="K14" s="47" t="s">
        <v>57</v>
      </c>
      <c r="M14" s="61"/>
      <c r="N14" s="47"/>
      <c r="O14" s="52"/>
      <c r="P14" s="47"/>
      <c r="Q14" s="47"/>
    </row>
    <row r="15" spans="1:17" ht="4.95" customHeight="1" thickTop="1">
      <c r="A15" s="57"/>
      <c r="C15" s="47"/>
      <c r="D15" s="47"/>
      <c r="E15" s="61"/>
      <c r="F15" s="47"/>
      <c r="G15" s="47"/>
      <c r="H15" s="47"/>
      <c r="I15" s="47"/>
      <c r="J15" s="61"/>
      <c r="K15" s="47"/>
      <c r="M15" s="47"/>
      <c r="N15" s="61"/>
      <c r="O15" s="47"/>
      <c r="P15" s="47"/>
      <c r="Q15" s="47"/>
    </row>
    <row r="16" spans="1:17" ht="18">
      <c r="A16" s="57"/>
      <c r="C16" s="47"/>
      <c r="D16" s="47"/>
      <c r="E16" s="61"/>
      <c r="F16" s="47" t="s">
        <v>72</v>
      </c>
      <c r="G16" s="47"/>
      <c r="H16" s="47" t="s">
        <v>71</v>
      </c>
      <c r="I16" s="52"/>
      <c r="K16" s="47"/>
      <c r="M16" s="47"/>
      <c r="N16" s="61"/>
      <c r="O16" s="47"/>
      <c r="P16" s="47"/>
      <c r="Q16" s="47"/>
    </row>
    <row r="17" spans="1:19" ht="19.95" customHeight="1">
      <c r="A17" s="57"/>
      <c r="B17" s="47" t="s">
        <v>24</v>
      </c>
      <c r="C17" s="62">
        <f>SUM(D14*20,G14*6,J14*3)</f>
        <v>0</v>
      </c>
      <c r="D17" s="65" t="s">
        <v>23</v>
      </c>
      <c r="E17" s="47" t="s">
        <v>54</v>
      </c>
      <c r="F17" s="63">
        <f>緑化完了報告書!H27</f>
        <v>0</v>
      </c>
      <c r="G17" s="57" t="s">
        <v>78</v>
      </c>
      <c r="H17" s="63">
        <f>緑化完了報告書!K27</f>
        <v>0</v>
      </c>
      <c r="I17" s="36" t="s">
        <v>23</v>
      </c>
      <c r="K17" s="52"/>
      <c r="L17" s="50" t="s">
        <v>70</v>
      </c>
      <c r="M17" s="64" t="str">
        <f>IF(D14+G14+J14&gt;0,IF(C17&gt;=F17+H17,"正","否"),"")</f>
        <v/>
      </c>
      <c r="N17" s="61"/>
      <c r="O17" s="47"/>
      <c r="P17" s="47"/>
      <c r="Q17" s="47"/>
    </row>
    <row r="18" spans="1:19" ht="19.95" customHeight="1" thickBot="1">
      <c r="A18" s="57"/>
      <c r="C18" s="47"/>
      <c r="D18" s="47"/>
      <c r="E18" s="61"/>
      <c r="F18" s="47"/>
      <c r="G18" s="47"/>
      <c r="H18" s="47"/>
      <c r="I18" s="47"/>
      <c r="J18" s="65"/>
      <c r="L18" s="50"/>
      <c r="M18" s="47"/>
      <c r="N18" s="61"/>
      <c r="O18" s="47"/>
      <c r="P18" s="47"/>
      <c r="Q18" s="47"/>
    </row>
    <row r="19" spans="1:19" ht="19.95" customHeight="1" thickTop="1" thickBot="1">
      <c r="A19" s="60" t="s">
        <v>56</v>
      </c>
      <c r="B19" s="166" t="s">
        <v>59</v>
      </c>
      <c r="C19" s="162"/>
      <c r="D19" s="73"/>
      <c r="E19" s="47" t="s">
        <v>57</v>
      </c>
      <c r="J19" s="36"/>
      <c r="L19" s="50"/>
    </row>
    <row r="20" spans="1:19" ht="4.95" customHeight="1" thickTop="1">
      <c r="A20" s="66"/>
      <c r="B20" s="50"/>
      <c r="C20" s="49"/>
      <c r="D20" s="51"/>
      <c r="E20" s="49"/>
      <c r="J20" s="36"/>
      <c r="L20" s="50"/>
    </row>
    <row r="21" spans="1:19" ht="18">
      <c r="A21" s="66"/>
      <c r="B21" s="50"/>
      <c r="C21" s="49"/>
      <c r="D21" s="51"/>
      <c r="E21" s="47"/>
      <c r="F21" s="47" t="s">
        <v>72</v>
      </c>
      <c r="G21" s="47"/>
      <c r="H21" s="47" t="s">
        <v>71</v>
      </c>
      <c r="I21" s="36"/>
      <c r="L21" s="50"/>
    </row>
    <row r="22" spans="1:19" ht="19.95" customHeight="1">
      <c r="B22" s="47" t="s">
        <v>24</v>
      </c>
      <c r="C22" s="62">
        <f>0.5*D19</f>
        <v>0</v>
      </c>
      <c r="D22" s="65" t="s">
        <v>23</v>
      </c>
      <c r="E22" s="47" t="s">
        <v>54</v>
      </c>
      <c r="F22" s="63">
        <f>緑化完了報告書!H27</f>
        <v>0</v>
      </c>
      <c r="G22" s="57" t="s">
        <v>78</v>
      </c>
      <c r="H22" s="63">
        <f>緑化完了報告書!K27</f>
        <v>0</v>
      </c>
      <c r="I22" s="36" t="s">
        <v>23</v>
      </c>
      <c r="K22" s="52"/>
      <c r="L22" s="50" t="s">
        <v>70</v>
      </c>
      <c r="M22" s="64" t="str">
        <f>IF(D19&gt;0,IF(C22*0.5&gt;=F22+H22,"正","否"),"")</f>
        <v/>
      </c>
    </row>
    <row r="23" spans="1:19" s="68" customFormat="1" ht="19.95" customHeight="1">
      <c r="A23" s="36"/>
      <c r="B23" s="36"/>
      <c r="C23" s="36"/>
      <c r="D23" s="36"/>
      <c r="E23" s="67"/>
      <c r="F23" s="36"/>
      <c r="G23" s="36"/>
      <c r="H23" s="36"/>
      <c r="I23" s="36"/>
      <c r="J23" s="36"/>
      <c r="K23" s="36"/>
      <c r="M23" s="36"/>
      <c r="N23" s="36"/>
      <c r="O23" s="36"/>
      <c r="P23" s="36"/>
      <c r="Q23" s="36"/>
      <c r="R23" s="36"/>
      <c r="S23" s="36"/>
    </row>
    <row r="24" spans="1:19" s="68" customFormat="1" ht="19.95" customHeight="1">
      <c r="A24" s="36"/>
      <c r="B24" s="36"/>
      <c r="C24" s="36"/>
      <c r="D24" s="36"/>
      <c r="E24" s="67"/>
      <c r="F24" s="36"/>
      <c r="G24" s="36"/>
      <c r="H24" s="36"/>
      <c r="I24" s="36"/>
      <c r="J24" s="36"/>
      <c r="K24" s="36"/>
      <c r="M24" s="36"/>
      <c r="N24" s="36"/>
      <c r="O24" s="36"/>
      <c r="P24" s="36"/>
      <c r="Q24" s="36"/>
      <c r="R24" s="36"/>
      <c r="S24" s="36"/>
    </row>
    <row r="25" spans="1:19" s="68" customFormat="1" ht="19.95" customHeight="1">
      <c r="A25" s="172" t="s">
        <v>88</v>
      </c>
      <c r="B25" s="173"/>
      <c r="C25" s="173"/>
      <c r="D25" s="173"/>
      <c r="E25" s="173"/>
      <c r="F25" s="173"/>
      <c r="G25" s="173"/>
      <c r="H25" s="173"/>
      <c r="I25" s="173"/>
      <c r="J25" s="173"/>
      <c r="K25" s="174"/>
      <c r="M25" s="36"/>
      <c r="N25" s="36"/>
      <c r="O25" s="36"/>
      <c r="P25" s="36"/>
      <c r="Q25" s="36"/>
      <c r="R25" s="36"/>
      <c r="S25" s="36"/>
    </row>
    <row r="26" spans="1:19" s="68" customFormat="1" ht="15" thickBot="1">
      <c r="A26" s="48" t="s">
        <v>80</v>
      </c>
      <c r="B26" s="36"/>
      <c r="C26" s="36"/>
      <c r="D26" s="36"/>
      <c r="E26" s="67"/>
      <c r="F26" s="36"/>
      <c r="G26" s="36"/>
      <c r="H26" s="36"/>
      <c r="I26" s="36"/>
      <c r="J26" s="36"/>
      <c r="K26" s="36"/>
      <c r="M26" s="36"/>
      <c r="N26" s="36"/>
      <c r="O26" s="36"/>
      <c r="P26" s="36"/>
      <c r="Q26" s="36"/>
      <c r="R26" s="36"/>
      <c r="S26" s="36"/>
    </row>
    <row r="27" spans="1:19" s="68" customFormat="1" ht="19.95" customHeight="1" thickTop="1" thickBot="1">
      <c r="A27" s="188" t="s">
        <v>61</v>
      </c>
      <c r="B27" s="162" t="s">
        <v>66</v>
      </c>
      <c r="C27" s="162"/>
      <c r="D27" s="74"/>
      <c r="E27" s="36" t="s">
        <v>23</v>
      </c>
      <c r="F27" s="50" t="s">
        <v>68</v>
      </c>
      <c r="G27" s="162" t="s">
        <v>67</v>
      </c>
      <c r="H27" s="187"/>
      <c r="I27" s="63">
        <f>ROUNDDOWN(D27*2,0)</f>
        <v>0</v>
      </c>
      <c r="J27" s="36" t="s">
        <v>53</v>
      </c>
      <c r="K27" s="36"/>
      <c r="N27" s="36"/>
      <c r="O27" s="36"/>
      <c r="P27" s="36"/>
      <c r="Q27" s="36"/>
      <c r="R27" s="36"/>
      <c r="S27" s="36"/>
    </row>
    <row r="28" spans="1:19" s="68" customFormat="1" ht="19.95" customHeight="1" thickTop="1" thickBot="1">
      <c r="A28" s="188"/>
      <c r="B28" s="162" t="s">
        <v>69</v>
      </c>
      <c r="C28" s="162"/>
      <c r="D28" s="162"/>
      <c r="E28" s="162"/>
      <c r="F28" s="75"/>
      <c r="G28" s="69" t="s">
        <v>53</v>
      </c>
      <c r="J28" s="36"/>
      <c r="L28" s="50" t="s">
        <v>70</v>
      </c>
      <c r="M28" s="70" t="str">
        <f>IF(AND(D27&gt;0,F28&gt;0),IF(F28&gt;=I27,"正","否"),"")</f>
        <v/>
      </c>
      <c r="N28" s="36"/>
      <c r="O28" s="36"/>
      <c r="P28" s="36"/>
      <c r="Q28" s="36"/>
      <c r="R28" s="36"/>
      <c r="S28" s="36"/>
    </row>
    <row r="29" spans="1:19" s="68" customFormat="1" ht="19.95" customHeight="1" thickTop="1" thickBot="1">
      <c r="A29" s="188" t="s">
        <v>62</v>
      </c>
      <c r="B29" s="162" t="s">
        <v>66</v>
      </c>
      <c r="C29" s="162"/>
      <c r="D29" s="74"/>
      <c r="E29" s="36" t="s">
        <v>23</v>
      </c>
      <c r="F29" s="50" t="s">
        <v>68</v>
      </c>
      <c r="G29" s="162" t="s">
        <v>67</v>
      </c>
      <c r="H29" s="187"/>
      <c r="I29" s="63">
        <f>ROUNDDOWN(D29*2,0)</f>
        <v>0</v>
      </c>
      <c r="J29" s="36" t="s">
        <v>53</v>
      </c>
      <c r="K29" s="36"/>
      <c r="L29" s="71"/>
      <c r="N29" s="36"/>
      <c r="O29" s="36"/>
      <c r="P29" s="36"/>
      <c r="Q29" s="36"/>
      <c r="R29" s="36"/>
      <c r="S29" s="36"/>
    </row>
    <row r="30" spans="1:19" s="68" customFormat="1" ht="19.95" customHeight="1" thickTop="1" thickBot="1">
      <c r="A30" s="188"/>
      <c r="B30" s="162" t="s">
        <v>69</v>
      </c>
      <c r="C30" s="162"/>
      <c r="D30" s="162"/>
      <c r="E30" s="162"/>
      <c r="F30" s="75"/>
      <c r="G30" s="69" t="s">
        <v>53</v>
      </c>
      <c r="J30" s="36"/>
      <c r="L30" s="50" t="s">
        <v>70</v>
      </c>
      <c r="M30" s="70" t="str">
        <f>IF(AND(D29&gt;0,F30&gt;0),IF(F30&gt;=I29,"正","否"),"")</f>
        <v/>
      </c>
      <c r="N30" s="36"/>
      <c r="O30" s="36"/>
      <c r="P30" s="36"/>
      <c r="Q30" s="36"/>
      <c r="R30" s="36"/>
      <c r="S30" s="36"/>
    </row>
    <row r="31" spans="1:19" s="68" customFormat="1" ht="19.95" customHeight="1" thickTop="1" thickBot="1">
      <c r="A31" s="188" t="s">
        <v>63</v>
      </c>
      <c r="B31" s="162" t="s">
        <v>66</v>
      </c>
      <c r="C31" s="162"/>
      <c r="D31" s="74"/>
      <c r="E31" s="36" t="s">
        <v>23</v>
      </c>
      <c r="F31" s="50" t="s">
        <v>68</v>
      </c>
      <c r="G31" s="162" t="s">
        <v>67</v>
      </c>
      <c r="H31" s="187"/>
      <c r="I31" s="63">
        <f>ROUNDDOWN(D31*2,0)</f>
        <v>0</v>
      </c>
      <c r="J31" s="36" t="s">
        <v>53</v>
      </c>
      <c r="K31" s="36"/>
      <c r="L31" s="71"/>
      <c r="N31" s="36"/>
      <c r="O31" s="36"/>
      <c r="P31" s="36"/>
      <c r="Q31" s="36"/>
      <c r="R31" s="36"/>
      <c r="S31" s="36"/>
    </row>
    <row r="32" spans="1:19" s="68" customFormat="1" ht="19.95" customHeight="1" thickTop="1" thickBot="1">
      <c r="A32" s="188"/>
      <c r="B32" s="162" t="s">
        <v>69</v>
      </c>
      <c r="C32" s="162"/>
      <c r="D32" s="162"/>
      <c r="E32" s="162"/>
      <c r="F32" s="75"/>
      <c r="G32" s="69" t="s">
        <v>53</v>
      </c>
      <c r="J32" s="36"/>
      <c r="L32" s="50" t="s">
        <v>70</v>
      </c>
      <c r="M32" s="70" t="str">
        <f>IF(AND(D31&gt;0,F32&gt;0),IF(F32&gt;=I31,"正","否"),"")</f>
        <v/>
      </c>
      <c r="N32" s="36"/>
      <c r="O32" s="36"/>
      <c r="P32" s="36"/>
      <c r="Q32" s="36"/>
      <c r="R32" s="36"/>
      <c r="S32" s="36"/>
    </row>
    <row r="33" spans="1:19" s="68" customFormat="1" ht="19.95" customHeight="1" thickTop="1" thickBot="1">
      <c r="A33" s="188" t="s">
        <v>64</v>
      </c>
      <c r="B33" s="162" t="s">
        <v>66</v>
      </c>
      <c r="C33" s="162"/>
      <c r="D33" s="74"/>
      <c r="E33" s="36" t="s">
        <v>23</v>
      </c>
      <c r="F33" s="50" t="s">
        <v>68</v>
      </c>
      <c r="G33" s="162" t="s">
        <v>67</v>
      </c>
      <c r="H33" s="187"/>
      <c r="I33" s="63">
        <f>ROUNDDOWN(D33*2,0)</f>
        <v>0</v>
      </c>
      <c r="J33" s="36" t="s">
        <v>53</v>
      </c>
      <c r="K33" s="36"/>
      <c r="L33" s="71"/>
      <c r="N33" s="36"/>
      <c r="O33" s="36"/>
      <c r="P33" s="36"/>
      <c r="Q33" s="36"/>
      <c r="R33" s="36"/>
      <c r="S33" s="36"/>
    </row>
    <row r="34" spans="1:19" s="68" customFormat="1" ht="19.95" customHeight="1" thickTop="1" thickBot="1">
      <c r="A34" s="188"/>
      <c r="B34" s="162" t="s">
        <v>69</v>
      </c>
      <c r="C34" s="162"/>
      <c r="D34" s="162"/>
      <c r="E34" s="162"/>
      <c r="F34" s="75"/>
      <c r="G34" s="69" t="s">
        <v>53</v>
      </c>
      <c r="J34" s="36"/>
      <c r="L34" s="50" t="s">
        <v>70</v>
      </c>
      <c r="M34" s="70" t="str">
        <f>IF(AND(D33&gt;0,F34&gt;0),IF(F34&gt;=I33,"正","否"),"")</f>
        <v/>
      </c>
      <c r="N34" s="36"/>
      <c r="O34" s="36"/>
      <c r="P34" s="36"/>
      <c r="Q34" s="36"/>
      <c r="R34" s="36"/>
      <c r="S34" s="36"/>
    </row>
    <row r="35" spans="1:19" s="68" customFormat="1" ht="19.95" customHeight="1" thickTop="1" thickBot="1">
      <c r="A35" s="188" t="s">
        <v>65</v>
      </c>
      <c r="B35" s="162" t="s">
        <v>66</v>
      </c>
      <c r="C35" s="162"/>
      <c r="D35" s="74"/>
      <c r="E35" s="36" t="s">
        <v>23</v>
      </c>
      <c r="F35" s="50" t="s">
        <v>68</v>
      </c>
      <c r="G35" s="162" t="s">
        <v>67</v>
      </c>
      <c r="H35" s="187"/>
      <c r="I35" s="63">
        <f>ROUNDDOWN(D35*2,0)</f>
        <v>0</v>
      </c>
      <c r="J35" s="36" t="s">
        <v>53</v>
      </c>
      <c r="K35" s="36"/>
      <c r="L35" s="71"/>
      <c r="N35" s="36"/>
      <c r="O35" s="36"/>
      <c r="P35" s="36"/>
      <c r="Q35" s="36"/>
      <c r="R35" s="36"/>
      <c r="S35" s="36"/>
    </row>
    <row r="36" spans="1:19" s="68" customFormat="1" ht="19.95" customHeight="1" thickTop="1" thickBot="1">
      <c r="A36" s="188"/>
      <c r="B36" s="162" t="s">
        <v>69</v>
      </c>
      <c r="C36" s="162"/>
      <c r="D36" s="162"/>
      <c r="E36" s="162"/>
      <c r="F36" s="75"/>
      <c r="G36" s="69" t="s">
        <v>53</v>
      </c>
      <c r="J36" s="36"/>
      <c r="L36" s="50" t="s">
        <v>70</v>
      </c>
      <c r="M36" s="70" t="str">
        <f>IF(AND(D35&gt;0,F36&gt;0),IF(F36&gt;=I35,"正","否"),"")</f>
        <v/>
      </c>
      <c r="N36" s="36"/>
      <c r="O36" s="36"/>
      <c r="P36" s="36"/>
      <c r="Q36" s="36"/>
      <c r="R36" s="36"/>
      <c r="S36" s="36"/>
    </row>
    <row r="37" spans="1:19" s="68" customFormat="1" ht="19.95" customHeight="1" thickTop="1">
      <c r="A37" s="36"/>
      <c r="B37" s="36"/>
      <c r="C37" s="36"/>
      <c r="D37" s="36"/>
      <c r="E37" s="67"/>
      <c r="F37" s="36"/>
      <c r="G37" s="36"/>
      <c r="H37" s="36"/>
      <c r="I37" s="36"/>
      <c r="J37" s="36"/>
      <c r="K37" s="36"/>
      <c r="M37" s="36"/>
      <c r="N37" s="36"/>
      <c r="O37" s="36"/>
      <c r="P37" s="36"/>
      <c r="Q37" s="36"/>
      <c r="R37" s="36"/>
      <c r="S37" s="36"/>
    </row>
    <row r="38" spans="1:19" s="68" customFormat="1" ht="19.95" customHeight="1">
      <c r="D38" s="36" t="s">
        <v>79</v>
      </c>
      <c r="E38" s="36"/>
      <c r="F38" s="72">
        <f>SUM(F28,F30,F32,F34,F36)</f>
        <v>0</v>
      </c>
      <c r="G38" s="36" t="s">
        <v>53</v>
      </c>
      <c r="H38" s="36"/>
      <c r="I38" s="36"/>
      <c r="J38" s="36"/>
      <c r="K38" s="36"/>
      <c r="M38" s="36"/>
      <c r="N38" s="36"/>
      <c r="O38" s="36"/>
      <c r="P38" s="36"/>
      <c r="Q38" s="36"/>
      <c r="R38" s="36"/>
      <c r="S38" s="36"/>
    </row>
    <row r="39" spans="1:19" s="68" customFormat="1" ht="19.95" customHeight="1">
      <c r="A39" s="36"/>
      <c r="B39" s="36"/>
      <c r="C39" s="36"/>
      <c r="D39" s="36"/>
      <c r="E39" s="67"/>
      <c r="F39" s="36"/>
      <c r="G39" s="36"/>
      <c r="H39" s="36"/>
      <c r="I39" s="36"/>
      <c r="J39" s="36"/>
      <c r="K39" s="36"/>
      <c r="M39" s="36"/>
      <c r="N39" s="36"/>
      <c r="O39" s="36"/>
      <c r="P39" s="36"/>
      <c r="Q39" s="36"/>
      <c r="R39" s="36"/>
      <c r="S39" s="36"/>
    </row>
    <row r="40" spans="1:19" s="68" customFormat="1" ht="19.95" customHeight="1">
      <c r="A40" s="36"/>
      <c r="B40" s="36"/>
      <c r="C40" s="36"/>
      <c r="D40" s="36"/>
      <c r="E40" s="67"/>
      <c r="F40" s="36"/>
      <c r="G40" s="36"/>
      <c r="H40" s="36"/>
      <c r="I40" s="36"/>
      <c r="J40" s="36"/>
      <c r="K40" s="36"/>
      <c r="M40" s="36"/>
      <c r="N40" s="36"/>
      <c r="O40" s="36"/>
      <c r="P40" s="36"/>
      <c r="Q40" s="36"/>
      <c r="R40" s="36"/>
      <c r="S40" s="36"/>
    </row>
    <row r="41" spans="1:19" s="68" customFormat="1" ht="19.95" customHeight="1">
      <c r="A41" s="36"/>
      <c r="B41" s="36"/>
      <c r="C41" s="36"/>
      <c r="D41" s="36"/>
      <c r="E41" s="67"/>
      <c r="F41" s="36"/>
      <c r="G41" s="36"/>
      <c r="H41" s="36"/>
      <c r="I41" s="36"/>
      <c r="J41" s="36"/>
      <c r="K41" s="36"/>
      <c r="M41" s="36"/>
      <c r="N41" s="36"/>
      <c r="O41" s="36"/>
      <c r="P41" s="36"/>
      <c r="Q41" s="36"/>
      <c r="R41" s="36"/>
      <c r="S41" s="36"/>
    </row>
    <row r="42" spans="1:19" s="68" customFormat="1" ht="19.95" customHeight="1">
      <c r="A42" s="36"/>
      <c r="B42" s="36"/>
      <c r="C42" s="36"/>
      <c r="D42" s="36"/>
      <c r="E42" s="67"/>
      <c r="F42" s="36"/>
      <c r="G42" s="36"/>
      <c r="H42" s="36"/>
      <c r="I42" s="36"/>
      <c r="J42" s="36"/>
      <c r="K42" s="36"/>
      <c r="M42" s="36"/>
      <c r="N42" s="36"/>
      <c r="O42" s="36"/>
      <c r="P42" s="36"/>
      <c r="Q42" s="36"/>
      <c r="R42" s="36"/>
      <c r="S42" s="36"/>
    </row>
    <row r="43" spans="1:19" s="68" customFormat="1" ht="19.95" customHeight="1">
      <c r="A43" s="36"/>
      <c r="B43" s="36"/>
      <c r="C43" s="36"/>
      <c r="D43" s="36"/>
      <c r="E43" s="67"/>
      <c r="F43" s="36"/>
      <c r="G43" s="36"/>
      <c r="H43" s="36"/>
      <c r="I43" s="36"/>
      <c r="J43" s="36"/>
      <c r="K43" s="36"/>
      <c r="M43" s="36"/>
      <c r="N43" s="36"/>
      <c r="O43" s="36"/>
      <c r="P43" s="36"/>
      <c r="Q43" s="36"/>
      <c r="R43" s="36"/>
      <c r="S43" s="36"/>
    </row>
    <row r="44" spans="1:19" s="68" customFormat="1" ht="19.95" customHeight="1">
      <c r="A44" s="36"/>
      <c r="B44" s="36"/>
      <c r="C44" s="36"/>
      <c r="D44" s="36"/>
      <c r="E44" s="67"/>
      <c r="F44" s="36"/>
      <c r="G44" s="36"/>
      <c r="H44" s="36"/>
      <c r="I44" s="36"/>
      <c r="J44" s="36"/>
      <c r="K44" s="36"/>
      <c r="M44" s="36"/>
      <c r="N44" s="36"/>
      <c r="O44" s="36"/>
      <c r="P44" s="36"/>
      <c r="Q44" s="36"/>
      <c r="R44" s="36"/>
      <c r="S44" s="36"/>
    </row>
    <row r="45" spans="1:19" s="68" customFormat="1" ht="19.95" customHeight="1">
      <c r="A45" s="36"/>
      <c r="B45" s="36"/>
      <c r="C45" s="36"/>
      <c r="D45" s="36"/>
      <c r="E45" s="67"/>
      <c r="F45" s="36"/>
      <c r="G45" s="36"/>
      <c r="H45" s="36"/>
      <c r="I45" s="36"/>
      <c r="J45" s="36"/>
      <c r="K45" s="36"/>
      <c r="L45" s="36"/>
      <c r="M45" s="36"/>
      <c r="N45" s="36"/>
      <c r="O45" s="36"/>
      <c r="P45" s="36"/>
      <c r="Q45" s="36"/>
      <c r="R45" s="36"/>
      <c r="S45" s="36"/>
    </row>
    <row r="46" spans="1:19" s="68" customFormat="1">
      <c r="A46" s="36"/>
      <c r="B46" s="36"/>
      <c r="C46" s="36"/>
      <c r="D46" s="36"/>
      <c r="E46" s="67"/>
      <c r="F46" s="36"/>
      <c r="G46" s="36"/>
      <c r="H46" s="36"/>
      <c r="I46" s="36"/>
      <c r="J46" s="36"/>
      <c r="K46" s="36"/>
      <c r="L46" s="36"/>
      <c r="M46" s="36"/>
      <c r="N46" s="36"/>
      <c r="O46" s="36"/>
      <c r="P46" s="36"/>
      <c r="Q46" s="36"/>
      <c r="R46" s="36"/>
      <c r="S46" s="36"/>
    </row>
    <row r="47" spans="1:19" s="68" customFormat="1">
      <c r="A47" s="36"/>
      <c r="B47" s="36"/>
      <c r="C47" s="36"/>
      <c r="D47" s="36"/>
      <c r="E47" s="67"/>
      <c r="F47" s="36"/>
      <c r="G47" s="36"/>
      <c r="H47" s="36"/>
      <c r="I47" s="36"/>
      <c r="J47" s="36"/>
      <c r="K47" s="36"/>
      <c r="L47" s="36"/>
      <c r="M47" s="36"/>
      <c r="N47" s="36"/>
      <c r="O47" s="36"/>
      <c r="P47" s="36"/>
      <c r="Q47" s="36"/>
      <c r="R47" s="36"/>
      <c r="S47" s="36"/>
    </row>
    <row r="48" spans="1:19" s="68" customFormat="1">
      <c r="A48" s="36"/>
      <c r="B48" s="36"/>
      <c r="C48" s="36"/>
      <c r="D48" s="36"/>
      <c r="E48" s="67"/>
      <c r="F48" s="36"/>
      <c r="G48" s="36"/>
      <c r="H48" s="36"/>
      <c r="I48" s="36"/>
      <c r="J48" s="36"/>
      <c r="K48" s="36"/>
      <c r="L48" s="36"/>
      <c r="M48" s="36"/>
      <c r="N48" s="36"/>
      <c r="O48" s="36"/>
      <c r="P48" s="36"/>
      <c r="Q48" s="36"/>
      <c r="R48" s="36"/>
      <c r="S48" s="36"/>
    </row>
    <row r="49" spans="1:19" s="68" customFormat="1">
      <c r="A49" s="36"/>
      <c r="B49" s="36"/>
      <c r="C49" s="36"/>
      <c r="D49" s="36"/>
      <c r="E49" s="67"/>
      <c r="F49" s="36"/>
      <c r="G49" s="36"/>
      <c r="H49" s="36"/>
      <c r="I49" s="36"/>
      <c r="J49" s="36"/>
      <c r="K49" s="36"/>
      <c r="L49" s="36"/>
      <c r="M49" s="36"/>
      <c r="N49" s="36"/>
      <c r="O49" s="36"/>
      <c r="P49" s="36"/>
      <c r="Q49" s="36"/>
      <c r="R49" s="36"/>
      <c r="S49" s="36"/>
    </row>
    <row r="50" spans="1:19" s="68" customFormat="1">
      <c r="A50" s="36"/>
      <c r="B50" s="36"/>
      <c r="C50" s="36"/>
      <c r="D50" s="36"/>
      <c r="E50" s="67"/>
      <c r="F50" s="36"/>
      <c r="G50" s="36"/>
      <c r="H50" s="36"/>
      <c r="I50" s="36"/>
      <c r="J50" s="36"/>
      <c r="K50" s="36"/>
      <c r="L50" s="36"/>
      <c r="M50" s="36"/>
      <c r="N50" s="36"/>
      <c r="O50" s="36"/>
      <c r="P50" s="36"/>
      <c r="Q50" s="36"/>
      <c r="R50" s="36"/>
      <c r="S50" s="36"/>
    </row>
    <row r="51" spans="1:19" s="68" customFormat="1">
      <c r="A51" s="36"/>
      <c r="B51" s="36"/>
      <c r="C51" s="36"/>
      <c r="D51" s="36"/>
      <c r="E51" s="67"/>
      <c r="F51" s="36"/>
      <c r="G51" s="36"/>
      <c r="H51" s="36"/>
      <c r="I51" s="36"/>
      <c r="J51" s="36"/>
      <c r="K51" s="36"/>
      <c r="L51" s="36"/>
      <c r="M51" s="36"/>
      <c r="N51" s="36"/>
      <c r="O51" s="36"/>
      <c r="P51" s="36"/>
      <c r="Q51" s="36"/>
      <c r="R51" s="36"/>
      <c r="S51" s="36"/>
    </row>
    <row r="52" spans="1:19" s="68" customFormat="1">
      <c r="A52" s="36"/>
      <c r="B52" s="36"/>
      <c r="C52" s="36"/>
      <c r="D52" s="36"/>
      <c r="E52" s="67"/>
      <c r="F52" s="36"/>
      <c r="G52" s="36"/>
      <c r="H52" s="36"/>
      <c r="I52" s="36"/>
      <c r="J52" s="36"/>
      <c r="K52" s="36"/>
      <c r="L52" s="36"/>
      <c r="M52" s="36"/>
      <c r="N52" s="36"/>
      <c r="O52" s="36"/>
      <c r="P52" s="36"/>
      <c r="Q52" s="36"/>
      <c r="R52" s="36"/>
      <c r="S52" s="36"/>
    </row>
    <row r="53" spans="1:19" s="68" customFormat="1">
      <c r="A53" s="36"/>
      <c r="B53" s="36"/>
      <c r="C53" s="36"/>
      <c r="D53" s="36"/>
      <c r="E53" s="67"/>
      <c r="F53" s="36"/>
      <c r="G53" s="36"/>
      <c r="H53" s="36"/>
      <c r="I53" s="36"/>
      <c r="J53" s="36"/>
      <c r="K53" s="36"/>
      <c r="L53" s="36"/>
      <c r="M53" s="36"/>
      <c r="N53" s="36"/>
      <c r="O53" s="36"/>
      <c r="P53" s="36"/>
      <c r="Q53" s="36"/>
      <c r="R53" s="36"/>
      <c r="S53" s="36"/>
    </row>
    <row r="54" spans="1:19" s="68" customFormat="1">
      <c r="A54" s="36"/>
      <c r="B54" s="36"/>
      <c r="C54" s="36"/>
      <c r="D54" s="36"/>
      <c r="E54" s="67"/>
      <c r="F54" s="36"/>
      <c r="G54" s="36"/>
      <c r="H54" s="36"/>
      <c r="I54" s="36"/>
      <c r="J54" s="36"/>
      <c r="K54" s="36"/>
      <c r="L54" s="36"/>
      <c r="M54" s="36"/>
      <c r="N54" s="36"/>
      <c r="O54" s="36"/>
      <c r="P54" s="36"/>
      <c r="Q54" s="36"/>
      <c r="R54" s="36"/>
      <c r="S54" s="36"/>
    </row>
    <row r="55" spans="1:19" s="68" customFormat="1">
      <c r="A55" s="36"/>
      <c r="B55" s="36"/>
      <c r="C55" s="36"/>
      <c r="D55" s="36"/>
      <c r="E55" s="67"/>
      <c r="F55" s="36"/>
      <c r="G55" s="36"/>
      <c r="H55" s="36"/>
      <c r="I55" s="36"/>
      <c r="J55" s="36"/>
      <c r="K55" s="36"/>
      <c r="L55" s="36"/>
      <c r="M55" s="36"/>
      <c r="N55" s="36"/>
      <c r="O55" s="36"/>
      <c r="P55" s="36"/>
      <c r="Q55" s="36"/>
      <c r="R55" s="36"/>
      <c r="S55" s="36"/>
    </row>
    <row r="56" spans="1:19" s="68" customFormat="1">
      <c r="A56" s="36"/>
      <c r="B56" s="36"/>
      <c r="C56" s="36"/>
      <c r="D56" s="36"/>
      <c r="E56" s="67"/>
      <c r="F56" s="36"/>
      <c r="G56" s="36"/>
      <c r="H56" s="36"/>
      <c r="I56" s="36"/>
      <c r="J56" s="36"/>
      <c r="K56" s="36"/>
      <c r="L56" s="36"/>
      <c r="M56" s="36"/>
      <c r="N56" s="36"/>
      <c r="O56" s="36"/>
      <c r="P56" s="36"/>
      <c r="Q56" s="36"/>
      <c r="R56" s="36"/>
      <c r="S56" s="36"/>
    </row>
    <row r="57" spans="1:19" s="68" customFormat="1">
      <c r="A57" s="36"/>
      <c r="B57" s="36"/>
      <c r="C57" s="36"/>
      <c r="D57" s="36"/>
      <c r="E57" s="67"/>
      <c r="F57" s="36"/>
      <c r="G57" s="36"/>
      <c r="H57" s="36"/>
      <c r="I57" s="36"/>
      <c r="J57" s="36"/>
      <c r="K57" s="36"/>
      <c r="L57" s="36"/>
      <c r="M57" s="36"/>
      <c r="N57" s="36"/>
      <c r="O57" s="36"/>
      <c r="P57" s="36"/>
      <c r="Q57" s="36"/>
      <c r="R57" s="36"/>
      <c r="S57" s="36"/>
    </row>
    <row r="58" spans="1:19" s="68" customFormat="1">
      <c r="A58" s="36"/>
      <c r="B58" s="36"/>
      <c r="C58" s="36"/>
      <c r="D58" s="36"/>
      <c r="E58" s="67"/>
      <c r="F58" s="36"/>
      <c r="G58" s="36"/>
      <c r="H58" s="36"/>
      <c r="I58" s="36"/>
      <c r="J58" s="36"/>
      <c r="K58" s="36"/>
      <c r="L58" s="36"/>
      <c r="M58" s="36"/>
      <c r="N58" s="36"/>
      <c r="O58" s="36"/>
      <c r="P58" s="36"/>
      <c r="Q58" s="36"/>
      <c r="R58" s="36"/>
      <c r="S58" s="36"/>
    </row>
    <row r="59" spans="1:19" s="68" customFormat="1">
      <c r="A59" s="36"/>
      <c r="B59" s="36"/>
      <c r="C59" s="36"/>
      <c r="D59" s="36"/>
      <c r="E59" s="67"/>
      <c r="F59" s="36"/>
      <c r="G59" s="36"/>
      <c r="H59" s="36"/>
      <c r="I59" s="36"/>
      <c r="J59" s="36"/>
      <c r="K59" s="36"/>
      <c r="L59" s="36"/>
      <c r="M59" s="36"/>
      <c r="N59" s="36"/>
      <c r="O59" s="36"/>
      <c r="P59" s="36"/>
      <c r="Q59" s="36"/>
      <c r="R59" s="36"/>
      <c r="S59" s="36"/>
    </row>
    <row r="60" spans="1:19" s="68" customFormat="1">
      <c r="A60" s="36"/>
      <c r="B60" s="36"/>
      <c r="C60" s="36"/>
      <c r="D60" s="36"/>
      <c r="E60" s="67"/>
      <c r="F60" s="36"/>
      <c r="G60" s="36"/>
      <c r="H60" s="36"/>
      <c r="I60" s="36"/>
      <c r="J60" s="36"/>
      <c r="K60" s="36"/>
      <c r="L60" s="36"/>
      <c r="M60" s="36"/>
      <c r="N60" s="36"/>
      <c r="O60" s="36"/>
      <c r="P60" s="36"/>
      <c r="Q60" s="36"/>
      <c r="R60" s="36"/>
      <c r="S60" s="36"/>
    </row>
    <row r="61" spans="1:19" s="68" customFormat="1">
      <c r="A61" s="36"/>
      <c r="B61" s="36"/>
      <c r="C61" s="36"/>
      <c r="D61" s="36"/>
      <c r="E61" s="67"/>
      <c r="F61" s="36"/>
      <c r="G61" s="36"/>
      <c r="H61" s="36"/>
      <c r="I61" s="36"/>
      <c r="J61" s="36"/>
      <c r="K61" s="36"/>
      <c r="L61" s="36"/>
      <c r="M61" s="36"/>
      <c r="N61" s="36"/>
      <c r="O61" s="36"/>
      <c r="P61" s="36"/>
      <c r="Q61" s="36"/>
      <c r="R61" s="36"/>
      <c r="S61" s="36"/>
    </row>
    <row r="62" spans="1:19" s="68" customFormat="1">
      <c r="A62" s="36"/>
      <c r="B62" s="36"/>
      <c r="C62" s="36"/>
      <c r="D62" s="36"/>
      <c r="E62" s="67"/>
      <c r="F62" s="36"/>
      <c r="G62" s="36"/>
      <c r="H62" s="36"/>
      <c r="I62" s="36"/>
      <c r="J62" s="36"/>
      <c r="K62" s="36"/>
      <c r="L62" s="36"/>
      <c r="M62" s="36"/>
      <c r="N62" s="36"/>
      <c r="O62" s="36"/>
      <c r="P62" s="36"/>
      <c r="Q62" s="36"/>
      <c r="R62" s="36"/>
      <c r="S62" s="36"/>
    </row>
    <row r="63" spans="1:19" s="68" customFormat="1">
      <c r="A63" s="36"/>
      <c r="B63" s="36"/>
      <c r="C63" s="36"/>
      <c r="D63" s="36"/>
      <c r="E63" s="67"/>
      <c r="F63" s="36"/>
      <c r="G63" s="36"/>
      <c r="H63" s="36"/>
      <c r="I63" s="36"/>
      <c r="J63" s="36"/>
      <c r="K63" s="36"/>
      <c r="L63" s="36"/>
      <c r="M63" s="36"/>
      <c r="N63" s="36"/>
      <c r="O63" s="36"/>
      <c r="P63" s="36"/>
      <c r="Q63" s="36"/>
      <c r="R63" s="36"/>
      <c r="S63" s="36"/>
    </row>
    <row r="64" spans="1:19" s="68" customFormat="1">
      <c r="A64" s="36"/>
      <c r="B64" s="36"/>
      <c r="C64" s="36"/>
      <c r="D64" s="36"/>
      <c r="E64" s="67"/>
      <c r="F64" s="36"/>
      <c r="G64" s="36"/>
      <c r="H64" s="36"/>
      <c r="I64" s="36"/>
      <c r="J64" s="36"/>
      <c r="K64" s="36"/>
      <c r="L64" s="36"/>
      <c r="M64" s="36"/>
      <c r="N64" s="36"/>
      <c r="O64" s="36"/>
      <c r="P64" s="36"/>
      <c r="Q64" s="36"/>
      <c r="R64" s="36"/>
      <c r="S64" s="36"/>
    </row>
    <row r="65" spans="1:19" s="68" customFormat="1">
      <c r="A65" s="36"/>
      <c r="B65" s="36"/>
      <c r="C65" s="36"/>
      <c r="D65" s="36"/>
      <c r="E65" s="67"/>
      <c r="F65" s="36"/>
      <c r="G65" s="36"/>
      <c r="H65" s="36"/>
      <c r="I65" s="36"/>
      <c r="J65" s="36"/>
      <c r="K65" s="36"/>
      <c r="L65" s="36"/>
      <c r="M65" s="36"/>
      <c r="N65" s="36"/>
      <c r="O65" s="36"/>
      <c r="P65" s="36"/>
      <c r="Q65" s="36"/>
      <c r="R65" s="36"/>
      <c r="S65" s="36"/>
    </row>
    <row r="66" spans="1:19" s="68" customFormat="1">
      <c r="A66" s="36"/>
      <c r="B66" s="36"/>
      <c r="C66" s="36"/>
      <c r="D66" s="36"/>
      <c r="E66" s="67"/>
      <c r="F66" s="36"/>
      <c r="G66" s="36"/>
      <c r="H66" s="36"/>
      <c r="I66" s="36"/>
      <c r="J66" s="36"/>
      <c r="K66" s="36"/>
      <c r="L66" s="36"/>
      <c r="M66" s="36"/>
      <c r="N66" s="36"/>
      <c r="O66" s="36"/>
      <c r="P66" s="36"/>
      <c r="Q66" s="36"/>
      <c r="R66" s="36"/>
      <c r="S66" s="36"/>
    </row>
    <row r="67" spans="1:19" s="68" customFormat="1">
      <c r="A67" s="36"/>
      <c r="B67" s="36"/>
      <c r="C67" s="36"/>
      <c r="D67" s="36"/>
      <c r="E67" s="67"/>
      <c r="F67" s="36"/>
      <c r="G67" s="36"/>
      <c r="H67" s="36"/>
      <c r="I67" s="36"/>
      <c r="J67" s="36"/>
      <c r="K67" s="36"/>
      <c r="L67" s="36"/>
      <c r="M67" s="36"/>
      <c r="N67" s="36"/>
      <c r="O67" s="36"/>
      <c r="P67" s="36"/>
      <c r="Q67" s="36"/>
      <c r="R67" s="36"/>
      <c r="S67" s="36"/>
    </row>
    <row r="68" spans="1:19" s="68" customFormat="1">
      <c r="A68" s="36"/>
      <c r="B68" s="36"/>
      <c r="C68" s="36"/>
      <c r="D68" s="36"/>
      <c r="E68" s="67"/>
      <c r="F68" s="36"/>
      <c r="G68" s="36"/>
      <c r="H68" s="36"/>
      <c r="I68" s="36"/>
      <c r="J68" s="36"/>
      <c r="K68" s="36"/>
      <c r="L68" s="36"/>
      <c r="M68" s="36"/>
      <c r="N68" s="36"/>
      <c r="O68" s="36"/>
      <c r="P68" s="36"/>
      <c r="Q68" s="36"/>
      <c r="R68" s="36"/>
      <c r="S68" s="36"/>
    </row>
    <row r="69" spans="1:19" s="68" customFormat="1">
      <c r="A69" s="36"/>
      <c r="B69" s="36"/>
      <c r="C69" s="36"/>
      <c r="D69" s="36"/>
      <c r="E69" s="67"/>
      <c r="F69" s="36"/>
      <c r="G69" s="36"/>
      <c r="H69" s="36"/>
      <c r="I69" s="36"/>
      <c r="J69" s="36"/>
      <c r="K69" s="36"/>
      <c r="L69" s="36"/>
      <c r="M69" s="36"/>
      <c r="N69" s="36"/>
      <c r="O69" s="36"/>
      <c r="P69" s="36"/>
      <c r="Q69" s="36"/>
      <c r="R69" s="36"/>
      <c r="S69" s="36"/>
    </row>
    <row r="70" spans="1:19" s="68" customFormat="1">
      <c r="A70" s="36"/>
      <c r="B70" s="36"/>
      <c r="C70" s="36"/>
      <c r="D70" s="36"/>
      <c r="E70" s="67"/>
      <c r="F70" s="36"/>
      <c r="G70" s="36"/>
      <c r="H70" s="36"/>
      <c r="I70" s="36"/>
      <c r="J70" s="36"/>
      <c r="K70" s="36"/>
      <c r="L70" s="36"/>
      <c r="M70" s="36"/>
      <c r="N70" s="36"/>
      <c r="O70" s="36"/>
      <c r="P70" s="36"/>
      <c r="Q70" s="36"/>
      <c r="R70" s="36"/>
      <c r="S70" s="36"/>
    </row>
    <row r="71" spans="1:19" s="68" customFormat="1">
      <c r="A71" s="36"/>
      <c r="B71" s="36"/>
      <c r="C71" s="36"/>
      <c r="D71" s="36"/>
      <c r="E71" s="67"/>
      <c r="F71" s="36"/>
      <c r="G71" s="36"/>
      <c r="H71" s="36"/>
      <c r="I71" s="36"/>
      <c r="J71" s="36"/>
      <c r="K71" s="36"/>
      <c r="L71" s="36"/>
      <c r="M71" s="36"/>
      <c r="N71" s="36"/>
      <c r="O71" s="36"/>
      <c r="P71" s="36"/>
      <c r="Q71" s="36"/>
      <c r="R71" s="36"/>
      <c r="S71" s="36"/>
    </row>
    <row r="72" spans="1:19" s="68" customFormat="1">
      <c r="A72" s="36"/>
      <c r="B72" s="36"/>
      <c r="C72" s="36"/>
      <c r="D72" s="36"/>
      <c r="E72" s="67"/>
      <c r="F72" s="36"/>
      <c r="G72" s="36"/>
      <c r="H72" s="36"/>
      <c r="I72" s="36"/>
      <c r="J72" s="36"/>
      <c r="K72" s="36"/>
      <c r="L72" s="36"/>
      <c r="M72" s="36"/>
      <c r="N72" s="36"/>
      <c r="O72" s="36"/>
      <c r="P72" s="36"/>
      <c r="Q72" s="36"/>
      <c r="R72" s="36"/>
      <c r="S72" s="36"/>
    </row>
    <row r="73" spans="1:19" s="68" customFormat="1">
      <c r="A73" s="36"/>
      <c r="B73" s="36"/>
      <c r="C73" s="36"/>
      <c r="D73" s="36"/>
      <c r="E73" s="67"/>
      <c r="F73" s="36"/>
      <c r="G73" s="36"/>
      <c r="H73" s="36"/>
      <c r="I73" s="36"/>
      <c r="J73" s="36"/>
      <c r="K73" s="36"/>
      <c r="L73" s="36"/>
      <c r="M73" s="36"/>
      <c r="N73" s="36"/>
      <c r="O73" s="36"/>
      <c r="P73" s="36"/>
      <c r="Q73" s="36"/>
      <c r="R73" s="36"/>
      <c r="S73" s="36"/>
    </row>
    <row r="74" spans="1:19" s="68" customFormat="1">
      <c r="A74" s="36"/>
      <c r="B74" s="36"/>
      <c r="C74" s="36"/>
      <c r="D74" s="36"/>
      <c r="E74" s="67"/>
      <c r="F74" s="36"/>
      <c r="G74" s="36"/>
      <c r="H74" s="36"/>
      <c r="I74" s="36"/>
      <c r="J74" s="36"/>
      <c r="K74" s="36"/>
      <c r="L74" s="36"/>
      <c r="M74" s="36"/>
      <c r="N74" s="36"/>
      <c r="O74" s="36"/>
      <c r="P74" s="36"/>
      <c r="Q74" s="36"/>
      <c r="R74" s="36"/>
      <c r="S74" s="36"/>
    </row>
    <row r="75" spans="1:19" s="68" customFormat="1">
      <c r="A75" s="36"/>
      <c r="B75" s="36"/>
      <c r="C75" s="36"/>
      <c r="D75" s="36"/>
      <c r="E75" s="67"/>
      <c r="F75" s="36"/>
      <c r="G75" s="36"/>
      <c r="H75" s="36"/>
      <c r="I75" s="36"/>
      <c r="J75" s="36"/>
      <c r="K75" s="36"/>
      <c r="L75" s="36"/>
      <c r="M75" s="36"/>
      <c r="N75" s="36"/>
      <c r="O75" s="36"/>
      <c r="P75" s="36"/>
      <c r="Q75" s="36"/>
      <c r="R75" s="36"/>
      <c r="S75" s="36"/>
    </row>
    <row r="76" spans="1:19" s="68" customFormat="1">
      <c r="A76" s="36"/>
      <c r="B76" s="36"/>
      <c r="C76" s="36"/>
      <c r="D76" s="36"/>
      <c r="E76" s="67"/>
      <c r="F76" s="36"/>
      <c r="G76" s="36"/>
      <c r="H76" s="36"/>
      <c r="I76" s="36"/>
      <c r="J76" s="36"/>
      <c r="K76" s="36"/>
      <c r="L76" s="36"/>
      <c r="M76" s="36"/>
      <c r="N76" s="36"/>
      <c r="O76" s="36"/>
      <c r="P76" s="36"/>
      <c r="Q76" s="36"/>
      <c r="R76" s="36"/>
      <c r="S76" s="36"/>
    </row>
    <row r="77" spans="1:19" s="68" customFormat="1">
      <c r="A77" s="36"/>
      <c r="B77" s="36"/>
      <c r="C77" s="36"/>
      <c r="D77" s="36"/>
      <c r="E77" s="67"/>
      <c r="F77" s="36"/>
      <c r="G77" s="36"/>
      <c r="H77" s="36"/>
      <c r="I77" s="36"/>
      <c r="J77" s="36"/>
      <c r="K77" s="36"/>
      <c r="L77" s="36"/>
      <c r="M77" s="36"/>
      <c r="N77" s="36"/>
      <c r="O77" s="36"/>
      <c r="P77" s="36"/>
      <c r="Q77" s="36"/>
      <c r="R77" s="36"/>
      <c r="S77" s="36"/>
    </row>
    <row r="78" spans="1:19" s="68" customFormat="1">
      <c r="A78" s="36"/>
      <c r="B78" s="36"/>
      <c r="C78" s="36"/>
      <c r="D78" s="36"/>
      <c r="E78" s="67"/>
      <c r="F78" s="36"/>
      <c r="G78" s="36"/>
      <c r="H78" s="36"/>
      <c r="I78" s="36"/>
      <c r="J78" s="36"/>
      <c r="K78" s="36"/>
      <c r="L78" s="36"/>
      <c r="M78" s="36"/>
      <c r="N78" s="36"/>
      <c r="O78" s="36"/>
      <c r="P78" s="36"/>
      <c r="Q78" s="36"/>
      <c r="R78" s="36"/>
      <c r="S78" s="36"/>
    </row>
    <row r="79" spans="1:19" s="68" customFormat="1">
      <c r="A79" s="36"/>
      <c r="B79" s="36"/>
      <c r="C79" s="36"/>
      <c r="D79" s="36"/>
      <c r="E79" s="67"/>
      <c r="F79" s="36"/>
      <c r="G79" s="36"/>
      <c r="H79" s="36"/>
      <c r="I79" s="36"/>
      <c r="J79" s="36"/>
      <c r="K79" s="36"/>
      <c r="L79" s="36"/>
      <c r="M79" s="36"/>
      <c r="N79" s="36"/>
      <c r="O79" s="36"/>
      <c r="P79" s="36"/>
      <c r="Q79" s="36"/>
      <c r="R79" s="36"/>
      <c r="S79" s="36"/>
    </row>
    <row r="80" spans="1:19" s="68" customFormat="1">
      <c r="A80" s="36"/>
      <c r="B80" s="36"/>
      <c r="C80" s="36"/>
      <c r="D80" s="36"/>
      <c r="E80" s="67"/>
      <c r="F80" s="36"/>
      <c r="G80" s="36"/>
      <c r="H80" s="36"/>
      <c r="I80" s="36"/>
      <c r="J80" s="36"/>
      <c r="K80" s="36"/>
      <c r="L80" s="36"/>
      <c r="M80" s="36"/>
      <c r="N80" s="36"/>
      <c r="O80" s="36"/>
      <c r="P80" s="36"/>
      <c r="Q80" s="36"/>
      <c r="R80" s="36"/>
      <c r="S80" s="36"/>
    </row>
    <row r="81" spans="1:19" s="68" customFormat="1">
      <c r="A81" s="36"/>
      <c r="B81" s="36"/>
      <c r="C81" s="36"/>
      <c r="D81" s="36"/>
      <c r="E81" s="67"/>
      <c r="F81" s="36"/>
      <c r="G81" s="36"/>
      <c r="H81" s="36"/>
      <c r="I81" s="36"/>
      <c r="J81" s="36"/>
      <c r="K81" s="36"/>
      <c r="L81" s="36"/>
      <c r="M81" s="36"/>
      <c r="N81" s="36"/>
      <c r="O81" s="36"/>
      <c r="P81" s="36"/>
      <c r="Q81" s="36"/>
      <c r="R81" s="36"/>
      <c r="S81" s="36"/>
    </row>
    <row r="82" spans="1:19" s="68" customFormat="1">
      <c r="A82" s="36"/>
      <c r="B82" s="36"/>
      <c r="C82" s="36"/>
      <c r="D82" s="36"/>
      <c r="E82" s="67"/>
      <c r="F82" s="36"/>
      <c r="G82" s="36"/>
      <c r="H82" s="36"/>
      <c r="I82" s="36"/>
      <c r="J82" s="36"/>
      <c r="K82" s="36"/>
      <c r="L82" s="36"/>
      <c r="M82" s="36"/>
      <c r="N82" s="36"/>
      <c r="O82" s="36"/>
      <c r="P82" s="36"/>
      <c r="Q82" s="36"/>
      <c r="R82" s="36"/>
      <c r="S82" s="36"/>
    </row>
    <row r="83" spans="1:19" s="68" customFormat="1">
      <c r="A83" s="36"/>
      <c r="B83" s="36"/>
      <c r="C83" s="36"/>
      <c r="D83" s="36"/>
      <c r="E83" s="67"/>
      <c r="F83" s="36"/>
      <c r="G83" s="36"/>
      <c r="H83" s="36"/>
      <c r="I83" s="36"/>
      <c r="J83" s="36"/>
      <c r="K83" s="36"/>
      <c r="L83" s="36"/>
      <c r="M83" s="36"/>
      <c r="N83" s="36"/>
      <c r="O83" s="36"/>
      <c r="P83" s="36"/>
      <c r="Q83" s="36"/>
      <c r="R83" s="36"/>
      <c r="S83" s="36"/>
    </row>
    <row r="84" spans="1:19" s="68" customFormat="1">
      <c r="A84" s="36"/>
      <c r="B84" s="36"/>
      <c r="C84" s="36"/>
      <c r="D84" s="36"/>
      <c r="E84" s="67"/>
      <c r="F84" s="36"/>
      <c r="G84" s="36"/>
      <c r="H84" s="36"/>
      <c r="I84" s="36"/>
      <c r="J84" s="36"/>
      <c r="K84" s="36"/>
      <c r="L84" s="36"/>
      <c r="M84" s="36"/>
      <c r="N84" s="36"/>
      <c r="O84" s="36"/>
      <c r="P84" s="36"/>
      <c r="Q84" s="36"/>
      <c r="R84" s="36"/>
      <c r="S84" s="36"/>
    </row>
    <row r="85" spans="1:19" s="68" customFormat="1">
      <c r="A85" s="36"/>
      <c r="B85" s="36"/>
      <c r="C85" s="36"/>
      <c r="D85" s="36"/>
      <c r="E85" s="67"/>
      <c r="F85" s="36"/>
      <c r="G85" s="36"/>
      <c r="H85" s="36"/>
      <c r="I85" s="36"/>
      <c r="J85" s="36"/>
      <c r="K85" s="36"/>
      <c r="L85" s="36"/>
      <c r="M85" s="36"/>
      <c r="N85" s="36"/>
      <c r="O85" s="36"/>
      <c r="P85" s="36"/>
      <c r="Q85" s="36"/>
      <c r="R85" s="36"/>
      <c r="S85" s="36"/>
    </row>
    <row r="86" spans="1:19" s="68" customFormat="1">
      <c r="A86" s="36"/>
      <c r="B86" s="36"/>
      <c r="C86" s="36"/>
      <c r="D86" s="36"/>
      <c r="E86" s="67"/>
      <c r="F86" s="36"/>
      <c r="G86" s="36"/>
      <c r="H86" s="36"/>
      <c r="I86" s="36"/>
      <c r="J86" s="36"/>
      <c r="K86" s="36"/>
      <c r="L86" s="36"/>
      <c r="M86" s="36"/>
      <c r="N86" s="36"/>
      <c r="O86" s="36"/>
      <c r="P86" s="36"/>
      <c r="Q86" s="36"/>
      <c r="R86" s="36"/>
      <c r="S86" s="36"/>
    </row>
    <row r="87" spans="1:19" s="68" customFormat="1">
      <c r="A87" s="36"/>
      <c r="B87" s="36"/>
      <c r="C87" s="36"/>
      <c r="D87" s="36"/>
      <c r="E87" s="67"/>
      <c r="F87" s="36"/>
      <c r="G87" s="36"/>
      <c r="H87" s="36"/>
      <c r="I87" s="36"/>
      <c r="J87" s="36"/>
      <c r="K87" s="36"/>
      <c r="L87" s="36"/>
      <c r="M87" s="36"/>
      <c r="N87" s="36"/>
      <c r="O87" s="36"/>
      <c r="P87" s="36"/>
      <c r="Q87" s="36"/>
      <c r="R87" s="36"/>
      <c r="S87" s="36"/>
    </row>
    <row r="88" spans="1:19" s="68" customFormat="1">
      <c r="A88" s="36"/>
      <c r="B88" s="36"/>
      <c r="C88" s="36"/>
      <c r="D88" s="36"/>
      <c r="E88" s="67"/>
      <c r="F88" s="36"/>
      <c r="G88" s="36"/>
      <c r="H88" s="36"/>
      <c r="I88" s="36"/>
      <c r="J88" s="36"/>
      <c r="K88" s="36"/>
      <c r="L88" s="36"/>
      <c r="M88" s="36"/>
      <c r="N88" s="36"/>
      <c r="O88" s="36"/>
      <c r="P88" s="36"/>
      <c r="Q88" s="36"/>
      <c r="R88" s="36"/>
      <c r="S88" s="36"/>
    </row>
    <row r="89" spans="1:19" s="68" customFormat="1">
      <c r="A89" s="36"/>
      <c r="B89" s="36"/>
      <c r="C89" s="36"/>
      <c r="D89" s="36"/>
      <c r="E89" s="67"/>
      <c r="F89" s="36"/>
      <c r="G89" s="36"/>
      <c r="H89" s="36"/>
      <c r="I89" s="36"/>
      <c r="J89" s="36"/>
      <c r="K89" s="36"/>
      <c r="L89" s="36"/>
      <c r="M89" s="36"/>
      <c r="N89" s="36"/>
      <c r="O89" s="36"/>
      <c r="P89" s="36"/>
      <c r="Q89" s="36"/>
      <c r="R89" s="36"/>
      <c r="S89" s="36"/>
    </row>
    <row r="90" spans="1:19" s="68" customFormat="1">
      <c r="A90" s="36"/>
      <c r="B90" s="36"/>
      <c r="C90" s="36"/>
      <c r="D90" s="36"/>
      <c r="E90" s="67"/>
      <c r="F90" s="36"/>
      <c r="G90" s="36"/>
      <c r="H90" s="36"/>
      <c r="I90" s="36"/>
      <c r="J90" s="36"/>
      <c r="K90" s="36"/>
      <c r="L90" s="36"/>
      <c r="M90" s="36"/>
      <c r="N90" s="36"/>
      <c r="O90" s="36"/>
      <c r="P90" s="36"/>
      <c r="Q90" s="36"/>
      <c r="R90" s="36"/>
      <c r="S90" s="36"/>
    </row>
    <row r="91" spans="1:19" s="68" customFormat="1">
      <c r="A91" s="36"/>
      <c r="B91" s="36"/>
      <c r="C91" s="36"/>
      <c r="D91" s="36"/>
      <c r="E91" s="67"/>
      <c r="F91" s="36"/>
      <c r="G91" s="36"/>
      <c r="H91" s="36"/>
      <c r="I91" s="36"/>
      <c r="J91" s="36"/>
      <c r="K91" s="36"/>
      <c r="L91" s="36"/>
      <c r="M91" s="36"/>
      <c r="N91" s="36"/>
      <c r="O91" s="36"/>
      <c r="P91" s="36"/>
      <c r="Q91" s="36"/>
      <c r="R91" s="36"/>
      <c r="S91" s="36"/>
    </row>
    <row r="92" spans="1:19" s="68" customFormat="1">
      <c r="A92" s="36"/>
      <c r="B92" s="36"/>
      <c r="C92" s="36"/>
      <c r="D92" s="36"/>
      <c r="E92" s="67"/>
      <c r="F92" s="36"/>
      <c r="G92" s="36"/>
      <c r="H92" s="36"/>
      <c r="I92" s="36"/>
      <c r="J92" s="36"/>
      <c r="K92" s="36"/>
      <c r="L92" s="36"/>
      <c r="M92" s="36"/>
      <c r="N92" s="36"/>
      <c r="O92" s="36"/>
      <c r="P92" s="36"/>
      <c r="Q92" s="36"/>
      <c r="R92" s="36"/>
      <c r="S92" s="36"/>
    </row>
    <row r="93" spans="1:19" s="68" customFormat="1">
      <c r="A93" s="36"/>
      <c r="B93" s="36"/>
      <c r="C93" s="36"/>
      <c r="D93" s="36"/>
      <c r="E93" s="67"/>
      <c r="F93" s="36"/>
      <c r="G93" s="36"/>
      <c r="H93" s="36"/>
      <c r="I93" s="36"/>
      <c r="J93" s="36"/>
      <c r="K93" s="36"/>
      <c r="L93" s="36"/>
      <c r="M93" s="36"/>
      <c r="N93" s="36"/>
      <c r="O93" s="36"/>
      <c r="P93" s="36"/>
      <c r="Q93" s="36"/>
      <c r="R93" s="36"/>
      <c r="S93" s="36"/>
    </row>
    <row r="94" spans="1:19" s="68" customFormat="1">
      <c r="A94" s="36"/>
      <c r="B94" s="36"/>
      <c r="C94" s="36"/>
      <c r="D94" s="36"/>
      <c r="E94" s="67"/>
      <c r="F94" s="36"/>
      <c r="G94" s="36"/>
      <c r="H94" s="36"/>
      <c r="I94" s="36"/>
      <c r="J94" s="36"/>
      <c r="K94" s="36"/>
      <c r="L94" s="36"/>
      <c r="M94" s="36"/>
      <c r="N94" s="36"/>
      <c r="O94" s="36"/>
      <c r="P94" s="36"/>
      <c r="Q94" s="36"/>
      <c r="R94" s="36"/>
      <c r="S94" s="36"/>
    </row>
    <row r="95" spans="1:19" s="68" customFormat="1">
      <c r="A95" s="36"/>
      <c r="B95" s="36"/>
      <c r="C95" s="36"/>
      <c r="D95" s="36"/>
      <c r="E95" s="67"/>
      <c r="F95" s="36"/>
      <c r="G95" s="36"/>
      <c r="H95" s="36"/>
      <c r="I95" s="36"/>
      <c r="J95" s="36"/>
      <c r="K95" s="36"/>
      <c r="L95" s="36"/>
      <c r="M95" s="36"/>
      <c r="N95" s="36"/>
      <c r="O95" s="36"/>
      <c r="P95" s="36"/>
      <c r="Q95" s="36"/>
      <c r="R95" s="36"/>
      <c r="S95" s="36"/>
    </row>
    <row r="96" spans="1:19" s="68" customFormat="1">
      <c r="A96" s="36"/>
      <c r="B96" s="36"/>
      <c r="C96" s="36"/>
      <c r="D96" s="36"/>
      <c r="E96" s="67"/>
      <c r="F96" s="36"/>
      <c r="G96" s="36"/>
      <c r="H96" s="36"/>
      <c r="I96" s="36"/>
      <c r="J96" s="36"/>
      <c r="K96" s="36"/>
      <c r="L96" s="36"/>
      <c r="M96" s="36"/>
      <c r="N96" s="36"/>
      <c r="O96" s="36"/>
      <c r="P96" s="36"/>
      <c r="Q96" s="36"/>
      <c r="R96" s="36"/>
      <c r="S96" s="36"/>
    </row>
    <row r="97" spans="1:19" s="68" customFormat="1">
      <c r="A97" s="36"/>
      <c r="B97" s="36"/>
      <c r="C97" s="36"/>
      <c r="D97" s="36"/>
      <c r="E97" s="67"/>
      <c r="F97" s="36"/>
      <c r="G97" s="36"/>
      <c r="H97" s="36"/>
      <c r="I97" s="36"/>
      <c r="J97" s="36"/>
      <c r="K97" s="36"/>
      <c r="L97" s="36"/>
      <c r="M97" s="36"/>
      <c r="N97" s="36"/>
      <c r="O97" s="36"/>
      <c r="P97" s="36"/>
      <c r="Q97" s="36"/>
      <c r="R97" s="36"/>
      <c r="S97" s="36"/>
    </row>
    <row r="98" spans="1:19" s="68" customFormat="1">
      <c r="A98" s="36"/>
      <c r="B98" s="36"/>
      <c r="C98" s="36"/>
      <c r="D98" s="36"/>
      <c r="E98" s="67"/>
      <c r="F98" s="36"/>
      <c r="G98" s="36"/>
      <c r="H98" s="36"/>
      <c r="I98" s="36"/>
      <c r="J98" s="36"/>
      <c r="K98" s="36"/>
      <c r="L98" s="36"/>
      <c r="M98" s="36"/>
      <c r="N98" s="36"/>
      <c r="O98" s="36"/>
      <c r="P98" s="36"/>
      <c r="Q98" s="36"/>
      <c r="R98" s="36"/>
      <c r="S98" s="36"/>
    </row>
    <row r="99" spans="1:19" s="68" customFormat="1">
      <c r="A99" s="36"/>
      <c r="B99" s="36"/>
      <c r="C99" s="36"/>
      <c r="D99" s="36"/>
      <c r="E99" s="67"/>
      <c r="F99" s="36"/>
      <c r="G99" s="36"/>
      <c r="H99" s="36"/>
      <c r="I99" s="36"/>
      <c r="J99" s="36"/>
      <c r="K99" s="36"/>
      <c r="L99" s="36"/>
      <c r="M99" s="36"/>
      <c r="N99" s="36"/>
      <c r="O99" s="36"/>
      <c r="P99" s="36"/>
      <c r="Q99" s="36"/>
      <c r="R99" s="36"/>
      <c r="S99" s="36"/>
    </row>
    <row r="100" spans="1:19" s="68" customFormat="1">
      <c r="A100" s="36"/>
      <c r="B100" s="36"/>
      <c r="C100" s="36"/>
      <c r="D100" s="36"/>
      <c r="E100" s="67"/>
      <c r="F100" s="36"/>
      <c r="G100" s="36"/>
      <c r="H100" s="36"/>
      <c r="I100" s="36"/>
      <c r="J100" s="36"/>
      <c r="K100" s="36"/>
      <c r="L100" s="36"/>
      <c r="M100" s="36"/>
      <c r="N100" s="36"/>
      <c r="O100" s="36"/>
      <c r="P100" s="36"/>
      <c r="Q100" s="36"/>
      <c r="R100" s="36"/>
      <c r="S100" s="36"/>
    </row>
    <row r="101" spans="1:19" s="68" customFormat="1">
      <c r="A101" s="36"/>
      <c r="B101" s="36"/>
      <c r="C101" s="36"/>
      <c r="D101" s="36"/>
      <c r="E101" s="67"/>
      <c r="F101" s="36"/>
      <c r="G101" s="36"/>
      <c r="H101" s="36"/>
      <c r="I101" s="36"/>
      <c r="J101" s="36"/>
      <c r="K101" s="36"/>
      <c r="L101" s="36"/>
      <c r="M101" s="36"/>
      <c r="N101" s="36"/>
      <c r="O101" s="36"/>
      <c r="P101" s="36"/>
      <c r="Q101" s="36"/>
      <c r="R101" s="36"/>
      <c r="S101" s="36"/>
    </row>
    <row r="102" spans="1:19" s="68" customFormat="1">
      <c r="A102" s="36"/>
      <c r="B102" s="36"/>
      <c r="C102" s="36"/>
      <c r="D102" s="36"/>
      <c r="E102" s="67"/>
      <c r="F102" s="36"/>
      <c r="G102" s="36"/>
      <c r="H102" s="36"/>
      <c r="I102" s="36"/>
      <c r="J102" s="36"/>
      <c r="K102" s="36"/>
      <c r="L102" s="36"/>
      <c r="M102" s="36"/>
      <c r="N102" s="36"/>
      <c r="O102" s="36"/>
      <c r="P102" s="36"/>
      <c r="Q102" s="36"/>
      <c r="R102" s="36"/>
      <c r="S102" s="36"/>
    </row>
    <row r="103" spans="1:19" s="68" customFormat="1">
      <c r="A103" s="36"/>
      <c r="B103" s="36"/>
      <c r="C103" s="36"/>
      <c r="D103" s="36"/>
      <c r="E103" s="67"/>
      <c r="F103" s="36"/>
      <c r="G103" s="36"/>
      <c r="H103" s="36"/>
      <c r="I103" s="36"/>
      <c r="J103" s="36"/>
      <c r="K103" s="36"/>
      <c r="L103" s="36"/>
      <c r="M103" s="36"/>
      <c r="N103" s="36"/>
      <c r="O103" s="36"/>
      <c r="P103" s="36"/>
      <c r="Q103" s="36"/>
      <c r="R103" s="36"/>
      <c r="S103" s="36"/>
    </row>
    <row r="104" spans="1:19" s="68" customFormat="1">
      <c r="A104" s="36"/>
      <c r="B104" s="36"/>
      <c r="C104" s="36"/>
      <c r="D104" s="36"/>
      <c r="E104" s="67"/>
      <c r="F104" s="36"/>
      <c r="G104" s="36"/>
      <c r="H104" s="36"/>
      <c r="I104" s="36"/>
      <c r="J104" s="36"/>
      <c r="K104" s="36"/>
      <c r="L104" s="36"/>
      <c r="M104" s="36"/>
      <c r="N104" s="36"/>
      <c r="O104" s="36"/>
      <c r="P104" s="36"/>
      <c r="Q104" s="36"/>
      <c r="R104" s="36"/>
      <c r="S104" s="36"/>
    </row>
    <row r="105" spans="1:19" s="68" customFormat="1">
      <c r="A105" s="36"/>
      <c r="B105" s="36"/>
      <c r="C105" s="36"/>
      <c r="D105" s="36"/>
      <c r="E105" s="67"/>
      <c r="F105" s="36"/>
      <c r="G105" s="36"/>
      <c r="H105" s="36"/>
      <c r="I105" s="36"/>
      <c r="J105" s="36"/>
      <c r="K105" s="36"/>
      <c r="L105" s="36"/>
      <c r="M105" s="36"/>
      <c r="N105" s="36"/>
      <c r="O105" s="36"/>
      <c r="P105" s="36"/>
      <c r="Q105" s="36"/>
      <c r="R105" s="36"/>
      <c r="S105" s="36"/>
    </row>
    <row r="106" spans="1:19" s="68" customFormat="1">
      <c r="A106" s="36"/>
      <c r="B106" s="36"/>
      <c r="C106" s="36"/>
      <c r="D106" s="36"/>
      <c r="E106" s="67"/>
      <c r="F106" s="36"/>
      <c r="G106" s="36"/>
      <c r="H106" s="36"/>
      <c r="I106" s="36"/>
      <c r="J106" s="36"/>
      <c r="K106" s="36"/>
      <c r="L106" s="36"/>
      <c r="M106" s="36"/>
      <c r="N106" s="36"/>
      <c r="O106" s="36"/>
      <c r="P106" s="36"/>
      <c r="Q106" s="36"/>
      <c r="R106" s="36"/>
      <c r="S106" s="36"/>
    </row>
    <row r="107" spans="1:19" s="68" customFormat="1">
      <c r="A107" s="36"/>
      <c r="B107" s="36"/>
      <c r="C107" s="36"/>
      <c r="D107" s="36"/>
      <c r="E107" s="67"/>
      <c r="F107" s="36"/>
      <c r="G107" s="36"/>
      <c r="H107" s="36"/>
      <c r="I107" s="36"/>
      <c r="J107" s="36"/>
      <c r="K107" s="36"/>
      <c r="L107" s="36"/>
      <c r="M107" s="36"/>
      <c r="N107" s="36"/>
      <c r="O107" s="36"/>
      <c r="P107" s="36"/>
      <c r="Q107" s="36"/>
      <c r="R107" s="36"/>
      <c r="S107" s="36"/>
    </row>
    <row r="108" spans="1:19" s="68" customFormat="1">
      <c r="A108" s="36"/>
      <c r="B108" s="36"/>
      <c r="C108" s="36"/>
      <c r="D108" s="36"/>
      <c r="E108" s="67"/>
      <c r="F108" s="36"/>
      <c r="G108" s="36"/>
      <c r="H108" s="36"/>
      <c r="I108" s="36"/>
      <c r="J108" s="36"/>
      <c r="K108" s="36"/>
      <c r="L108" s="36"/>
      <c r="M108" s="36"/>
      <c r="N108" s="36"/>
      <c r="O108" s="36"/>
      <c r="P108" s="36"/>
      <c r="Q108" s="36"/>
      <c r="R108" s="36"/>
      <c r="S108" s="36"/>
    </row>
    <row r="109" spans="1:19" s="68" customFormat="1">
      <c r="A109" s="36"/>
      <c r="B109" s="36"/>
      <c r="C109" s="36"/>
      <c r="D109" s="36"/>
      <c r="E109" s="67"/>
      <c r="F109" s="36"/>
      <c r="G109" s="36"/>
      <c r="H109" s="36"/>
      <c r="I109" s="36"/>
      <c r="J109" s="36"/>
      <c r="K109" s="36"/>
      <c r="L109" s="36"/>
      <c r="M109" s="36"/>
      <c r="N109" s="36"/>
      <c r="O109" s="36"/>
      <c r="P109" s="36"/>
      <c r="Q109" s="36"/>
      <c r="R109" s="36"/>
      <c r="S109" s="36"/>
    </row>
    <row r="110" spans="1:19" s="68" customFormat="1">
      <c r="A110" s="36"/>
      <c r="B110" s="36"/>
      <c r="C110" s="36"/>
      <c r="D110" s="36"/>
      <c r="E110" s="67"/>
      <c r="F110" s="36"/>
      <c r="G110" s="36"/>
      <c r="H110" s="36"/>
      <c r="I110" s="36"/>
      <c r="J110" s="36"/>
      <c r="K110" s="36"/>
      <c r="L110" s="36"/>
      <c r="M110" s="36"/>
      <c r="N110" s="36"/>
      <c r="O110" s="36"/>
      <c r="P110" s="36"/>
      <c r="Q110" s="36"/>
      <c r="R110" s="36"/>
      <c r="S110" s="36"/>
    </row>
    <row r="111" spans="1:19" s="68" customFormat="1">
      <c r="A111" s="36"/>
      <c r="B111" s="36"/>
      <c r="C111" s="36"/>
      <c r="D111" s="36"/>
      <c r="E111" s="67"/>
      <c r="F111" s="36"/>
      <c r="G111" s="36"/>
      <c r="H111" s="36"/>
      <c r="I111" s="36"/>
      <c r="J111" s="36"/>
      <c r="K111" s="36"/>
      <c r="L111" s="36"/>
      <c r="M111" s="36"/>
      <c r="N111" s="36"/>
      <c r="O111" s="36"/>
      <c r="P111" s="36"/>
      <c r="Q111" s="36"/>
      <c r="R111" s="36"/>
      <c r="S111" s="36"/>
    </row>
    <row r="112" spans="1:19" s="68" customFormat="1">
      <c r="A112" s="36"/>
      <c r="B112" s="36"/>
      <c r="C112" s="36"/>
      <c r="D112" s="36"/>
      <c r="E112" s="67"/>
      <c r="F112" s="36"/>
      <c r="G112" s="36"/>
      <c r="H112" s="36"/>
      <c r="I112" s="36"/>
      <c r="J112" s="36"/>
      <c r="K112" s="36"/>
      <c r="L112" s="36"/>
      <c r="M112" s="36"/>
      <c r="N112" s="36"/>
      <c r="O112" s="36"/>
      <c r="P112" s="36"/>
      <c r="Q112" s="36"/>
      <c r="R112" s="36"/>
      <c r="S112" s="36"/>
    </row>
    <row r="113" spans="1:19" s="68" customFormat="1">
      <c r="A113" s="36"/>
      <c r="B113" s="36"/>
      <c r="C113" s="36"/>
      <c r="D113" s="36"/>
      <c r="E113" s="67"/>
      <c r="F113" s="36"/>
      <c r="G113" s="36"/>
      <c r="H113" s="36"/>
      <c r="I113" s="36"/>
      <c r="J113" s="36"/>
      <c r="K113" s="36"/>
      <c r="L113" s="36"/>
      <c r="M113" s="36"/>
      <c r="N113" s="36"/>
      <c r="O113" s="36"/>
      <c r="P113" s="36"/>
      <c r="Q113" s="36"/>
      <c r="R113" s="36"/>
      <c r="S113" s="36"/>
    </row>
    <row r="114" spans="1:19" s="68" customFormat="1">
      <c r="A114" s="36"/>
      <c r="B114" s="36"/>
      <c r="C114" s="36"/>
      <c r="D114" s="36"/>
      <c r="E114" s="67"/>
      <c r="F114" s="36"/>
      <c r="G114" s="36"/>
      <c r="H114" s="36"/>
      <c r="I114" s="36"/>
      <c r="J114" s="36"/>
      <c r="K114" s="36"/>
      <c r="L114" s="36"/>
      <c r="M114" s="36"/>
      <c r="N114" s="36"/>
      <c r="O114" s="36"/>
      <c r="P114" s="36"/>
      <c r="Q114" s="36"/>
      <c r="R114" s="36"/>
      <c r="S114" s="36"/>
    </row>
    <row r="115" spans="1:19" s="68" customFormat="1">
      <c r="A115" s="36"/>
      <c r="B115" s="36"/>
      <c r="C115" s="36"/>
      <c r="D115" s="36"/>
      <c r="E115" s="67"/>
      <c r="F115" s="36"/>
      <c r="G115" s="36"/>
      <c r="H115" s="36"/>
      <c r="I115" s="36"/>
      <c r="J115" s="36"/>
      <c r="K115" s="36"/>
      <c r="L115" s="36"/>
      <c r="M115" s="36"/>
      <c r="N115" s="36"/>
      <c r="O115" s="36"/>
      <c r="P115" s="36"/>
      <c r="Q115" s="36"/>
      <c r="R115" s="36"/>
      <c r="S115" s="36"/>
    </row>
    <row r="116" spans="1:19" s="68" customFormat="1">
      <c r="A116" s="36"/>
      <c r="B116" s="36"/>
      <c r="C116" s="36"/>
      <c r="D116" s="36"/>
      <c r="E116" s="67"/>
      <c r="F116" s="36"/>
      <c r="G116" s="36"/>
      <c r="H116" s="36"/>
      <c r="I116" s="36"/>
      <c r="J116" s="36"/>
      <c r="K116" s="36"/>
      <c r="L116" s="36"/>
      <c r="M116" s="36"/>
      <c r="N116" s="36"/>
      <c r="O116" s="36"/>
      <c r="P116" s="36"/>
      <c r="Q116" s="36"/>
      <c r="R116" s="36"/>
      <c r="S116" s="36"/>
    </row>
    <row r="117" spans="1:19" s="68" customFormat="1">
      <c r="A117" s="36"/>
      <c r="B117" s="36"/>
      <c r="C117" s="36"/>
      <c r="D117" s="36"/>
      <c r="E117" s="67"/>
      <c r="F117" s="36"/>
      <c r="G117" s="36"/>
      <c r="H117" s="36"/>
      <c r="I117" s="36"/>
      <c r="J117" s="36"/>
      <c r="K117" s="36"/>
      <c r="L117" s="36"/>
      <c r="M117" s="36"/>
      <c r="N117" s="36"/>
      <c r="O117" s="36"/>
      <c r="P117" s="36"/>
      <c r="Q117" s="36"/>
      <c r="R117" s="36"/>
      <c r="S117" s="36"/>
    </row>
    <row r="118" spans="1:19" s="68" customFormat="1">
      <c r="A118" s="36"/>
      <c r="B118" s="36"/>
      <c r="C118" s="36"/>
      <c r="D118" s="36"/>
      <c r="E118" s="67"/>
      <c r="F118" s="36"/>
      <c r="G118" s="36"/>
      <c r="H118" s="36"/>
      <c r="I118" s="36"/>
      <c r="J118" s="36"/>
      <c r="K118" s="36"/>
      <c r="L118" s="36"/>
      <c r="M118" s="36"/>
      <c r="N118" s="36"/>
      <c r="O118" s="36"/>
      <c r="P118" s="36"/>
      <c r="Q118" s="36"/>
      <c r="R118" s="36"/>
      <c r="S118" s="36"/>
    </row>
    <row r="119" spans="1:19" s="68" customFormat="1">
      <c r="A119" s="36"/>
      <c r="B119" s="36"/>
      <c r="C119" s="36"/>
      <c r="D119" s="36"/>
      <c r="E119" s="67"/>
      <c r="F119" s="36"/>
      <c r="G119" s="36"/>
      <c r="H119" s="36"/>
      <c r="I119" s="36"/>
      <c r="J119" s="36"/>
      <c r="K119" s="36"/>
      <c r="L119" s="36"/>
      <c r="M119" s="36"/>
      <c r="N119" s="36"/>
      <c r="O119" s="36"/>
      <c r="P119" s="36"/>
      <c r="Q119" s="36"/>
      <c r="R119" s="36"/>
      <c r="S119" s="36"/>
    </row>
    <row r="120" spans="1:19" s="68" customFormat="1">
      <c r="A120" s="36"/>
      <c r="B120" s="36"/>
      <c r="C120" s="36"/>
      <c r="D120" s="36"/>
      <c r="E120" s="67"/>
      <c r="F120" s="36"/>
      <c r="G120" s="36"/>
      <c r="H120" s="36"/>
      <c r="I120" s="36"/>
      <c r="J120" s="36"/>
      <c r="K120" s="36"/>
      <c r="L120" s="36"/>
      <c r="M120" s="36"/>
      <c r="N120" s="36"/>
      <c r="O120" s="36"/>
      <c r="P120" s="36"/>
      <c r="Q120" s="36"/>
      <c r="R120" s="36"/>
      <c r="S120" s="36"/>
    </row>
    <row r="121" spans="1:19" s="68" customFormat="1">
      <c r="A121" s="36"/>
      <c r="B121" s="36"/>
      <c r="C121" s="36"/>
      <c r="D121" s="36"/>
      <c r="E121" s="67"/>
      <c r="F121" s="36"/>
      <c r="G121" s="36"/>
      <c r="H121" s="36"/>
      <c r="I121" s="36"/>
      <c r="J121" s="36"/>
      <c r="K121" s="36"/>
      <c r="L121" s="36"/>
      <c r="M121" s="36"/>
      <c r="N121" s="36"/>
      <c r="O121" s="36"/>
      <c r="P121" s="36"/>
      <c r="Q121" s="36"/>
      <c r="R121" s="36"/>
      <c r="S121" s="36"/>
    </row>
    <row r="122" spans="1:19" s="68" customFormat="1">
      <c r="A122" s="36"/>
      <c r="B122" s="36"/>
      <c r="C122" s="36"/>
      <c r="D122" s="36"/>
      <c r="E122" s="67"/>
      <c r="F122" s="36"/>
      <c r="G122" s="36"/>
      <c r="H122" s="36"/>
      <c r="I122" s="36"/>
      <c r="J122" s="36"/>
      <c r="K122" s="36"/>
      <c r="L122" s="36"/>
      <c r="M122" s="36"/>
      <c r="N122" s="36"/>
      <c r="O122" s="36"/>
      <c r="P122" s="36"/>
      <c r="Q122" s="36"/>
      <c r="R122" s="36"/>
      <c r="S122" s="36"/>
    </row>
    <row r="123" spans="1:19" s="68" customFormat="1">
      <c r="A123" s="36"/>
      <c r="B123" s="36"/>
      <c r="C123" s="36"/>
      <c r="D123" s="36"/>
      <c r="E123" s="67"/>
      <c r="F123" s="36"/>
      <c r="G123" s="36"/>
      <c r="H123" s="36"/>
      <c r="I123" s="36"/>
      <c r="J123" s="36"/>
      <c r="K123" s="36"/>
      <c r="L123" s="36"/>
      <c r="M123" s="36"/>
      <c r="N123" s="36"/>
      <c r="O123" s="36"/>
      <c r="P123" s="36"/>
      <c r="Q123" s="36"/>
      <c r="R123" s="36"/>
      <c r="S123" s="36"/>
    </row>
  </sheetData>
  <mergeCells count="44">
    <mergeCell ref="G33:H33"/>
    <mergeCell ref="G29:H29"/>
    <mergeCell ref="B30:E30"/>
    <mergeCell ref="A35:A36"/>
    <mergeCell ref="B35:C35"/>
    <mergeCell ref="G35:H35"/>
    <mergeCell ref="B36:E36"/>
    <mergeCell ref="B32:E32"/>
    <mergeCell ref="A33:A34"/>
    <mergeCell ref="B33:C33"/>
    <mergeCell ref="B34:E34"/>
    <mergeCell ref="G27:H27"/>
    <mergeCell ref="B28:E28"/>
    <mergeCell ref="B31:C31"/>
    <mergeCell ref="B19:C19"/>
    <mergeCell ref="A27:A28"/>
    <mergeCell ref="B27:C27"/>
    <mergeCell ref="A29:A30"/>
    <mergeCell ref="B29:C29"/>
    <mergeCell ref="A25:K25"/>
    <mergeCell ref="G31:H31"/>
    <mergeCell ref="A31:A32"/>
    <mergeCell ref="A2:K2"/>
    <mergeCell ref="D4:F4"/>
    <mergeCell ref="G4:K4"/>
    <mergeCell ref="G5:K5"/>
    <mergeCell ref="G6:K6"/>
    <mergeCell ref="D5:F5"/>
    <mergeCell ref="A4:C4"/>
    <mergeCell ref="D6:F6"/>
    <mergeCell ref="H14:I14"/>
    <mergeCell ref="A6:C6"/>
    <mergeCell ref="A5:C5"/>
    <mergeCell ref="A8:C8"/>
    <mergeCell ref="A7:C7"/>
    <mergeCell ref="B14:C14"/>
    <mergeCell ref="E14:F14"/>
    <mergeCell ref="D7:F7"/>
    <mergeCell ref="D8:F8"/>
    <mergeCell ref="G7:K7"/>
    <mergeCell ref="A11:K11"/>
    <mergeCell ref="G8:K8"/>
    <mergeCell ref="F13:H13"/>
    <mergeCell ref="I13:K13"/>
  </mergeCells>
  <phoneticPr fontId="3"/>
  <pageMargins left="0.7" right="0.7" top="0.75" bottom="0.75" header="0.3" footer="0.3"/>
  <pageSetup paperSize="9" scale="91"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緑化完了報告書</vt:lpstr>
      <vt:lpstr>植栽本数確認表</vt:lpstr>
      <vt:lpstr>植栽本数確認表!Print_Area</vt:lpstr>
      <vt:lpstr>緑化完了報告書!Print_Area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2024-08-29T01:09:28Z</dcterms:created>
  <dcterms:modified xsi:type="dcterms:W3CDTF">2026-03-09T04:28:35Z</dcterms:modified>
</cp:coreProperties>
</file>