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D74D27C6-556E-43CE-A31B-6BB9D4DFF6B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緑化計画書" sheetId="4" r:id="rId1"/>
  </sheets>
  <definedNames>
    <definedName name="_xlnm.Print_Area" localSheetId="0">緑化計画書!$A$1:$AK$98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44" i="4" l="1"/>
  <c r="AE41" i="4"/>
  <c r="AE40" i="4"/>
  <c r="AE39" i="4"/>
  <c r="AE45" i="4" s="1"/>
  <c r="AE46" i="4" s="1"/>
  <c r="AE38" i="4"/>
  <c r="AF37" i="4"/>
  <c r="U35" i="4"/>
  <c r="AF32" i="4"/>
  <c r="AF29" i="4"/>
  <c r="AC21" i="4"/>
  <c r="J23" i="4" s="1"/>
  <c r="S23" i="4" s="1"/>
  <c r="AC23" i="4" l="1"/>
  <c r="J22" i="4"/>
  <c r="J24" i="4"/>
  <c r="S24" i="4" s="1"/>
</calcChain>
</file>

<file path=xl/sharedStrings.xml><?xml version="1.0" encoding="utf-8"?>
<sst xmlns="http://schemas.openxmlformats.org/spreadsheetml/2006/main" count="218" uniqueCount="138">
  <si>
    <t>緑化計画書</t>
    <rPh sb="0" eb="2">
      <t>リョッカ</t>
    </rPh>
    <rPh sb="2" eb="5">
      <t>ケイカクショ</t>
    </rPh>
    <phoneticPr fontId="1"/>
  </si>
  <si>
    <t>（宛先）所沢市長</t>
    <rPh sb="1" eb="3">
      <t>アテサキ</t>
    </rPh>
    <rPh sb="4" eb="7">
      <t>ト</t>
    </rPh>
    <rPh sb="7" eb="8">
      <t>チョウ</t>
    </rPh>
    <phoneticPr fontId="1"/>
  </si>
  <si>
    <t>申請者</t>
    <rPh sb="0" eb="3">
      <t>シンセイシャ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</si>
  <si>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</si>
  <si>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</si>
  <si>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代理人</t>
    <rPh sb="0" eb="3">
      <t>ダイリニン</t>
    </rPh>
    <phoneticPr fontId="1"/>
  </si>
  <si>
    <t>名称</t>
    <rPh sb="0" eb="2">
      <t>メイショウ</t>
    </rPh>
    <phoneticPr fontId="1"/>
  </si>
  <si>
    <t>概要</t>
    <rPh sb="0" eb="2">
      <t>ガイヨウ</t>
    </rPh>
    <phoneticPr fontId="1"/>
  </si>
  <si>
    <t>敷地面積</t>
    <rPh sb="0" eb="2">
      <t>シキチ</t>
    </rPh>
    <rPh sb="2" eb="4">
      <t>メンセキ</t>
    </rPh>
    <phoneticPr fontId="1"/>
  </si>
  <si>
    <t>（</t>
    <phoneticPr fontId="1"/>
  </si>
  <si>
    <t>a</t>
    <phoneticPr fontId="1"/>
  </si>
  <si>
    <t>-</t>
    <phoneticPr fontId="1"/>
  </si>
  <si>
    <t>b</t>
    <phoneticPr fontId="1"/>
  </si>
  <si>
    <t>A</t>
    <phoneticPr fontId="1"/>
  </si>
  <si>
    <t>㎡</t>
    <phoneticPr fontId="1"/>
  </si>
  <si>
    <t>必要緑化面積</t>
    <rPh sb="0" eb="2">
      <t>ヒツヨウ</t>
    </rPh>
    <rPh sb="2" eb="4">
      <t>リョッカ</t>
    </rPh>
    <rPh sb="4" eb="6">
      <t>メンセキ</t>
    </rPh>
    <phoneticPr fontId="1"/>
  </si>
  <si>
    <t>・</t>
    <phoneticPr fontId="1"/>
  </si>
  <si>
    <t>×</t>
    <phoneticPr fontId="1"/>
  </si>
  <si>
    <t>㎡×</t>
    <phoneticPr fontId="1"/>
  </si>
  <si>
    <t>%</t>
    <phoneticPr fontId="1"/>
  </si>
  <si>
    <t>）</t>
    <phoneticPr fontId="1"/>
  </si>
  <si>
    <t>B</t>
    <phoneticPr fontId="1"/>
  </si>
  <si>
    <t>（担当）</t>
    <rPh sb="1" eb="3">
      <t>タントウ</t>
    </rPh>
    <phoneticPr fontId="1"/>
  </si>
  <si>
    <t>（連絡先）</t>
    <rPh sb="1" eb="4">
      <t>レンラクサキ</t>
    </rPh>
    <phoneticPr fontId="1"/>
  </si>
  <si>
    <t>必要緑化面積算出</t>
    <rPh sb="0" eb="2">
      <t>ヒツヨウ</t>
    </rPh>
    <rPh sb="2" eb="4">
      <t>リョッカ</t>
    </rPh>
    <rPh sb="4" eb="6">
      <t>メンセキ</t>
    </rPh>
    <rPh sb="6" eb="8">
      <t>サンシュツ</t>
    </rPh>
    <phoneticPr fontId="1"/>
  </si>
  <si>
    <t>緑化面積算出</t>
    <rPh sb="0" eb="2">
      <t>リョッカ</t>
    </rPh>
    <rPh sb="2" eb="4">
      <t>メンセキ</t>
    </rPh>
    <rPh sb="4" eb="6">
      <t>サンシュツ</t>
    </rPh>
    <phoneticPr fontId="1"/>
  </si>
  <si>
    <t>①</t>
    <phoneticPr fontId="1"/>
  </si>
  <si>
    <t>平面緑化</t>
    <rPh sb="0" eb="2">
      <t>ヘイメン</t>
    </rPh>
    <rPh sb="2" eb="4">
      <t>リョッカ</t>
    </rPh>
    <phoneticPr fontId="1"/>
  </si>
  <si>
    <t>(1)</t>
    <phoneticPr fontId="1"/>
  </si>
  <si>
    <t>接道緑化</t>
    <rPh sb="0" eb="1">
      <t>セツ</t>
    </rPh>
    <rPh sb="1" eb="2">
      <t>ドウ</t>
    </rPh>
    <rPh sb="2" eb="4">
      <t>リョッカ</t>
    </rPh>
    <phoneticPr fontId="1"/>
  </si>
  <si>
    <t>（A＝ａ－ｂ)</t>
    <phoneticPr fontId="1"/>
  </si>
  <si>
    <t>低木</t>
    <rPh sb="0" eb="2">
      <t>テイボク</t>
    </rPh>
    <phoneticPr fontId="1"/>
  </si>
  <si>
    <t>本以上</t>
    <rPh sb="0" eb="3">
      <t>ホンイジョウ</t>
    </rPh>
    <phoneticPr fontId="1"/>
  </si>
  <si>
    <t>既存樹林</t>
    <rPh sb="0" eb="2">
      <t>キゾン</t>
    </rPh>
    <rPh sb="2" eb="4">
      <t>ジュリン</t>
    </rPh>
    <phoneticPr fontId="1"/>
  </si>
  <si>
    <t>③</t>
    <phoneticPr fontId="1"/>
  </si>
  <si>
    <t>＝</t>
    <phoneticPr fontId="1"/>
  </si>
  <si>
    <t>④</t>
    <phoneticPr fontId="1"/>
  </si>
  <si>
    <t>+</t>
    <phoneticPr fontId="1"/>
  </si>
  <si>
    <t>植栽本数</t>
    <rPh sb="0" eb="2">
      <t>ショクサイ</t>
    </rPh>
    <rPh sb="2" eb="4">
      <t>ホンスウ</t>
    </rPh>
    <phoneticPr fontId="1"/>
  </si>
  <si>
    <t>(2)</t>
    <phoneticPr fontId="1"/>
  </si>
  <si>
    <t>屋上緑化</t>
    <rPh sb="0" eb="2">
      <t>オクジョウ</t>
    </rPh>
    <rPh sb="2" eb="4">
      <t>リョッカ</t>
    </rPh>
    <phoneticPr fontId="1"/>
  </si>
  <si>
    <t>(3)</t>
    <phoneticPr fontId="1"/>
  </si>
  <si>
    <t>壁面緑化</t>
    <rPh sb="0" eb="2">
      <t>ヘキメン</t>
    </rPh>
    <rPh sb="2" eb="4">
      <t>リョッカ</t>
    </rPh>
    <phoneticPr fontId="1"/>
  </si>
  <si>
    <t>施工面積</t>
    <rPh sb="0" eb="2">
      <t>セコウ</t>
    </rPh>
    <rPh sb="2" eb="4">
      <t>メンセキ</t>
    </rPh>
    <phoneticPr fontId="1"/>
  </si>
  <si>
    <t>1/2</t>
    <phoneticPr fontId="1"/>
  </si>
  <si>
    <t>(4)</t>
    <phoneticPr fontId="1"/>
  </si>
  <si>
    <t>植栽延長</t>
    <rPh sb="0" eb="2">
      <t>ショクサイ</t>
    </rPh>
    <rPh sb="2" eb="4">
      <t>エンチョウ</t>
    </rPh>
    <phoneticPr fontId="1"/>
  </si>
  <si>
    <t>m</t>
    <phoneticPr fontId="1"/>
  </si>
  <si>
    <t>(5)</t>
    <phoneticPr fontId="1"/>
  </si>
  <si>
    <t>緑化擁壁</t>
    <rPh sb="0" eb="2">
      <t>リョッカ</t>
    </rPh>
    <rPh sb="2" eb="3">
      <t>ヨウ</t>
    </rPh>
    <rPh sb="3" eb="4">
      <t>ヘキ</t>
    </rPh>
    <phoneticPr fontId="1"/>
  </si>
  <si>
    <t>(6)</t>
    <phoneticPr fontId="1"/>
  </si>
  <si>
    <t>(7)</t>
    <phoneticPr fontId="1"/>
  </si>
  <si>
    <t>独立した樹木</t>
    <rPh sb="0" eb="2">
      <t>ドクリツ</t>
    </rPh>
    <rPh sb="4" eb="6">
      <t>ジュモク</t>
    </rPh>
    <phoneticPr fontId="1"/>
  </si>
  <si>
    <t>主要用途</t>
    <rPh sb="0" eb="2">
      <t>シュヨウ</t>
    </rPh>
    <rPh sb="2" eb="4">
      <t>ヨウト</t>
    </rPh>
    <phoneticPr fontId="1"/>
  </si>
  <si>
    <t>□</t>
    <phoneticPr fontId="1"/>
  </si>
  <si>
    <t>添付書類</t>
    <rPh sb="0" eb="2">
      <t>テンプ</t>
    </rPh>
    <rPh sb="2" eb="4">
      <t>ショルイ</t>
    </rPh>
    <phoneticPr fontId="1"/>
  </si>
  <si>
    <t>案内図</t>
    <rPh sb="0" eb="3">
      <t>アンナイズ</t>
    </rPh>
    <phoneticPr fontId="1"/>
  </si>
  <si>
    <t>建ぺい率</t>
    <rPh sb="0" eb="1">
      <t>ケン</t>
    </rPh>
    <rPh sb="3" eb="4">
      <t>リツ</t>
    </rPh>
    <phoneticPr fontId="1"/>
  </si>
  <si>
    <t>30又は50</t>
    <rPh sb="2" eb="3">
      <t>マタ</t>
    </rPh>
    <phoneticPr fontId="1"/>
  </si>
  <si>
    <t>高中木</t>
    <rPh sb="0" eb="1">
      <t>コウ</t>
    </rPh>
    <rPh sb="1" eb="2">
      <t>チュウ</t>
    </rPh>
    <rPh sb="2" eb="3">
      <t>ボク</t>
    </rPh>
    <phoneticPr fontId="1"/>
  </si>
  <si>
    <t>本)</t>
    <rPh sb="0" eb="1">
      <t>ホン</t>
    </rPh>
    <phoneticPr fontId="1"/>
  </si>
  <si>
    <t>=</t>
    <phoneticPr fontId="1"/>
  </si>
  <si>
    <t>+（</t>
    <phoneticPr fontId="1"/>
  </si>
  <si>
    <t>小計２</t>
    <rPh sb="0" eb="2">
      <t>ショウケイ</t>
    </rPh>
    <phoneticPr fontId="1"/>
  </si>
  <si>
    <t>緑化面積合計</t>
    <rPh sb="0" eb="2">
      <t>リョッカ</t>
    </rPh>
    <rPh sb="2" eb="4">
      <t>メンセキ</t>
    </rPh>
    <rPh sb="4" eb="6">
      <t>ゴウケイ</t>
    </rPh>
    <phoneticPr fontId="1"/>
  </si>
  <si>
    <t>（小計１＋小計２）</t>
    <rPh sb="1" eb="3">
      <t>ショウケイ</t>
    </rPh>
    <rPh sb="5" eb="7">
      <t>ショウケイ</t>
    </rPh>
    <phoneticPr fontId="1"/>
  </si>
  <si>
    <t>1/2)</t>
    <phoneticPr fontId="1"/>
  </si>
  <si>
    <t>m×</t>
    <phoneticPr fontId="1"/>
  </si>
  <si>
    <t>(樹高</t>
    <rPh sb="1" eb="3">
      <t>ジュコウ</t>
    </rPh>
    <phoneticPr fontId="1"/>
  </si>
  <si>
    <t>)</t>
    <phoneticPr fontId="1"/>
  </si>
  <si>
    <t>水平投影面積</t>
    <rPh sb="0" eb="2">
      <t>スイヘイ</t>
    </rPh>
    <rPh sb="2" eb="4">
      <t>トウエイ</t>
    </rPh>
    <rPh sb="4" eb="6">
      <t>メンセキ</t>
    </rPh>
    <phoneticPr fontId="1"/>
  </si>
  <si>
    <t>(一般公開有無</t>
    <phoneticPr fontId="1"/>
  </si>
  <si>
    <t>①+②の面積で植栽本数を算出</t>
    <rPh sb="4" eb="6">
      <t>メンセキ</t>
    </rPh>
    <rPh sb="7" eb="9">
      <t>ショクサイ</t>
    </rPh>
    <rPh sb="9" eb="11">
      <t>ホンスウ</t>
    </rPh>
    <rPh sb="12" eb="14">
      <t>サンシュツ</t>
    </rPh>
    <phoneticPr fontId="1"/>
  </si>
  <si>
    <t>駐車場等緑化</t>
    <rPh sb="0" eb="3">
      <t>チュウシャジョウ</t>
    </rPh>
    <rPh sb="3" eb="4">
      <t>トウ</t>
    </rPh>
    <rPh sb="4" eb="6">
      <t>リョッカ</t>
    </rPh>
    <phoneticPr fontId="1"/>
  </si>
  <si>
    <t>開発事業区域面積</t>
    <rPh sb="0" eb="2">
      <t>カイハツ</t>
    </rPh>
    <rPh sb="2" eb="4">
      <t>ジギョウ</t>
    </rPh>
    <rPh sb="4" eb="6">
      <t>クイキ</t>
    </rPh>
    <rPh sb="6" eb="8">
      <t>メンセキ</t>
    </rPh>
    <phoneticPr fontId="1"/>
  </si>
  <si>
    <t>小計１</t>
    <phoneticPr fontId="1"/>
  </si>
  <si>
    <t>(2)～(7)</t>
    <phoneticPr fontId="1"/>
  </si>
  <si>
    <t>生垣又ﾌｪﾝｽ</t>
    <rPh sb="0" eb="2">
      <t>イケガキ</t>
    </rPh>
    <rPh sb="2" eb="3">
      <t>マタ</t>
    </rPh>
    <phoneticPr fontId="1"/>
  </si>
  <si>
    <t>街づくり条例　敷地面積</t>
    <rPh sb="0" eb="1">
      <t>マチ</t>
    </rPh>
    <rPh sb="4" eb="6">
      <t>ジョウレイ</t>
    </rPh>
    <rPh sb="7" eb="9">
      <t>シキチ</t>
    </rPh>
    <rPh sb="9" eb="11">
      <t>メンセキ</t>
    </rPh>
    <phoneticPr fontId="1"/>
  </si>
  <si>
    <t>控除面積（道路後退等）</t>
    <rPh sb="0" eb="2">
      <t>コウジョ</t>
    </rPh>
    <rPh sb="2" eb="4">
      <t>メンセキ</t>
    </rPh>
    <rPh sb="5" eb="7">
      <t>ドウロ</t>
    </rPh>
    <rPh sb="7" eb="9">
      <t>コウタイ</t>
    </rPh>
    <rPh sb="9" eb="10">
      <t>トウ</t>
    </rPh>
    <phoneticPr fontId="1"/>
  </si>
  <si>
    <t>（樹林地を開発した場合の残地）</t>
    <phoneticPr fontId="1"/>
  </si>
  <si>
    <t>既存面積</t>
    <rPh sb="0" eb="2">
      <t>キゾン</t>
    </rPh>
    <rPh sb="2" eb="4">
      <t>メンセキ</t>
    </rPh>
    <phoneticPr fontId="1"/>
  </si>
  <si>
    <t>(6/10以上の接道緑化･奥行3m）</t>
    <rPh sb="13" eb="15">
      <t>オクユ</t>
    </rPh>
    <phoneticPr fontId="1"/>
  </si>
  <si>
    <t>②</t>
    <phoneticPr fontId="2"/>
  </si>
  <si>
    <t>高木（成木）H=3.5m以上</t>
    <rPh sb="0" eb="2">
      <t>コウボク</t>
    </rPh>
    <rPh sb="3" eb="5">
      <t>セイボク</t>
    </rPh>
    <rPh sb="12" eb="14">
      <t>イジョウ</t>
    </rPh>
    <phoneticPr fontId="1"/>
  </si>
  <si>
    <t>高木（幼木）H=2.0m以上3.5m未満</t>
    <rPh sb="0" eb="2">
      <t>コウボク</t>
    </rPh>
    <rPh sb="3" eb="5">
      <t>ヨウボク</t>
    </rPh>
    <phoneticPr fontId="1"/>
  </si>
  <si>
    <t>中木1.0m以上2.0m未満</t>
    <phoneticPr fontId="2"/>
  </si>
  <si>
    <t>㎡≧①+②</t>
    <phoneticPr fontId="1"/>
  </si>
  <si>
    <t>①+②</t>
    <phoneticPr fontId="2"/>
  </si>
  <si>
    <t>開発事業番号</t>
    <phoneticPr fontId="1"/>
  </si>
  <si>
    <t>※必要緑化面積の２分の１≧小計２とすること</t>
    <rPh sb="1" eb="3">
      <t>ヒツヨウ</t>
    </rPh>
    <rPh sb="3" eb="5">
      <t>リョクカ</t>
    </rPh>
    <rPh sb="5" eb="7">
      <t>メンセキ</t>
    </rPh>
    <rPh sb="9" eb="10">
      <t>ブン</t>
    </rPh>
    <rPh sb="13" eb="15">
      <t>ショウケイ</t>
    </rPh>
    <phoneticPr fontId="1"/>
  </si>
  <si>
    <r>
      <t>①主要用途が「</t>
    </r>
    <r>
      <rPr>
        <b/>
        <sz val="12"/>
        <color indexed="8"/>
        <rFont val="ＭＳ Ｐゴシック"/>
        <family val="3"/>
        <charset val="128"/>
      </rPr>
      <t>工場</t>
    </r>
    <r>
      <rPr>
        <sz val="12"/>
        <color indexed="8"/>
        <rFont val="ＭＳ Ｐゴシック"/>
        <family val="3"/>
        <charset val="128"/>
      </rPr>
      <t>」である。</t>
    </r>
    <rPh sb="1" eb="3">
      <t>シュヨウ</t>
    </rPh>
    <rPh sb="3" eb="5">
      <t>ヨウト</t>
    </rPh>
    <rPh sb="7" eb="9">
      <t>コウジョウ</t>
    </rPh>
    <phoneticPr fontId="1"/>
  </si>
  <si>
    <t>□いいえ</t>
    <phoneticPr fontId="1"/>
  </si>
  <si>
    <r>
      <t>□はい → 「</t>
    </r>
    <r>
      <rPr>
        <b/>
        <sz val="12"/>
        <color indexed="8"/>
        <rFont val="ＭＳ Ｐ明朝"/>
        <family val="1"/>
        <charset val="128"/>
      </rPr>
      <t>特定工場</t>
    </r>
    <r>
      <rPr>
        <sz val="12"/>
        <color indexed="8"/>
        <rFont val="ＭＳ Ｐ明朝"/>
        <family val="1"/>
        <charset val="128"/>
      </rPr>
      <t>※」である</t>
    </r>
    <rPh sb="7" eb="9">
      <t>トクテイ</t>
    </rPh>
    <rPh sb="9" eb="11">
      <t>コウジョウ</t>
    </rPh>
    <phoneticPr fontId="1"/>
  </si>
  <si>
    <t>□いいえ → みどり自然課で街づくり条例の協議を行います。</t>
    <rPh sb="10" eb="13">
      <t>シゼンカ</t>
    </rPh>
    <rPh sb="14" eb="15">
      <t>マチ</t>
    </rPh>
    <rPh sb="18" eb="20">
      <t>ジョウレイ</t>
    </rPh>
    <rPh sb="21" eb="23">
      <t>キョウギ</t>
    </rPh>
    <rPh sb="24" eb="25">
      <t>オコナ</t>
    </rPh>
    <phoneticPr fontId="1"/>
  </si>
  <si>
    <t>※特定工場とは、</t>
    <rPh sb="1" eb="3">
      <t>トクテイ</t>
    </rPh>
    <rPh sb="3" eb="5">
      <t>コウジョウ</t>
    </rPh>
    <phoneticPr fontId="1"/>
  </si>
  <si>
    <t>①敷地面積9,000㎡以上又は建築面積3,000㎡以上</t>
    <rPh sb="1" eb="5">
      <t>シキチメンセキ</t>
    </rPh>
    <rPh sb="11" eb="13">
      <t>イジョウ</t>
    </rPh>
    <rPh sb="13" eb="14">
      <t>マタ</t>
    </rPh>
    <rPh sb="15" eb="17">
      <t>ケンチク</t>
    </rPh>
    <rPh sb="17" eb="19">
      <t>メンセキ</t>
    </rPh>
    <rPh sb="25" eb="27">
      <t>イジョウ</t>
    </rPh>
    <phoneticPr fontId="1"/>
  </si>
  <si>
    <t>②製造業、電気・ガス・熱供給業（水力、地熱、太陽光発電所は除く）</t>
    <rPh sb="1" eb="4">
      <t>セイゾウギョウ</t>
    </rPh>
    <rPh sb="5" eb="7">
      <t>デンキ</t>
    </rPh>
    <rPh sb="11" eb="12">
      <t>ネツ</t>
    </rPh>
    <rPh sb="12" eb="14">
      <t>キョウキュウ</t>
    </rPh>
    <rPh sb="14" eb="15">
      <t>ギョウ</t>
    </rPh>
    <rPh sb="16" eb="18">
      <t>スイリョク</t>
    </rPh>
    <rPh sb="19" eb="21">
      <t>チネツ</t>
    </rPh>
    <rPh sb="22" eb="25">
      <t>タイヨウコウ</t>
    </rPh>
    <rPh sb="25" eb="27">
      <t>ハツデン</t>
    </rPh>
    <rPh sb="27" eb="28">
      <t>ショ</t>
    </rPh>
    <rPh sb="29" eb="30">
      <t>ノゾ</t>
    </rPh>
    <phoneticPr fontId="1"/>
  </si>
  <si>
    <t>となります。詳しい要件については、産業振興課にお問い合わせください。</t>
    <rPh sb="6" eb="7">
      <t>クワ</t>
    </rPh>
    <rPh sb="9" eb="11">
      <t>ヨウケン</t>
    </rPh>
    <rPh sb="17" eb="19">
      <t>サンギョウ</t>
    </rPh>
    <rPh sb="19" eb="21">
      <t>シンコウ</t>
    </rPh>
    <rPh sb="21" eb="22">
      <t>カ</t>
    </rPh>
    <rPh sb="24" eb="25">
      <t>ト</t>
    </rPh>
    <rPh sb="26" eb="27">
      <t>ア</t>
    </rPh>
    <phoneticPr fontId="1"/>
  </si>
  <si>
    <t>②</t>
    <phoneticPr fontId="1"/>
  </si>
  <si>
    <r>
      <rPr>
        <b/>
        <sz val="12"/>
        <color indexed="8"/>
        <rFont val="ＭＳ Ｐゴシック"/>
        <family val="3"/>
        <charset val="128"/>
      </rPr>
      <t>所沢市が設置・管理</t>
    </r>
    <r>
      <rPr>
        <sz val="12"/>
        <color indexed="8"/>
        <rFont val="ＭＳ Ｐゴシック"/>
        <family val="3"/>
        <charset val="128"/>
      </rPr>
      <t>する公共公益施設である。</t>
    </r>
    <rPh sb="0" eb="3">
      <t>トコロザワシ</t>
    </rPh>
    <rPh sb="4" eb="6">
      <t>セッチ</t>
    </rPh>
    <rPh sb="7" eb="9">
      <t>カンリ</t>
    </rPh>
    <rPh sb="11" eb="13">
      <t>コウキョウ</t>
    </rPh>
    <rPh sb="13" eb="15">
      <t>コウエキ</t>
    </rPh>
    <rPh sb="15" eb="17">
      <t>シセツ</t>
    </rPh>
    <phoneticPr fontId="1"/>
  </si>
  <si>
    <r>
      <t>「</t>
    </r>
    <r>
      <rPr>
        <b/>
        <sz val="12"/>
        <color indexed="8"/>
        <rFont val="ＭＳ Ｐゴシック"/>
        <family val="3"/>
        <charset val="128"/>
      </rPr>
      <t>緑地協定</t>
    </r>
    <r>
      <rPr>
        <sz val="12"/>
        <color indexed="8"/>
        <rFont val="ＭＳ Ｐゴシック"/>
        <family val="3"/>
        <charset val="128"/>
      </rPr>
      <t>」区域内である。</t>
    </r>
    <rPh sb="1" eb="3">
      <t>リョクチ</t>
    </rPh>
    <rPh sb="3" eb="5">
      <t>キョウテイ</t>
    </rPh>
    <rPh sb="6" eb="8">
      <t>クイキ</t>
    </rPh>
    <rPh sb="8" eb="9">
      <t>ナイ</t>
    </rPh>
    <phoneticPr fontId="1"/>
  </si>
  <si>
    <r>
      <t>地目に「</t>
    </r>
    <r>
      <rPr>
        <b/>
        <sz val="12"/>
        <color indexed="8"/>
        <rFont val="ＭＳ Ｐゴシック"/>
        <family val="3"/>
        <charset val="128"/>
      </rPr>
      <t>山林</t>
    </r>
    <r>
      <rPr>
        <sz val="12"/>
        <color indexed="8"/>
        <rFont val="ＭＳ Ｐゴシック"/>
        <family val="3"/>
        <charset val="128"/>
      </rPr>
      <t>」が含まれている。</t>
    </r>
    <rPh sb="0" eb="2">
      <t>チモク</t>
    </rPh>
    <rPh sb="4" eb="6">
      <t>サンリン</t>
    </rPh>
    <rPh sb="8" eb="9">
      <t>フク</t>
    </rPh>
    <phoneticPr fontId="1"/>
  </si>
  <si>
    <r>
      <t>「</t>
    </r>
    <r>
      <rPr>
        <b/>
        <sz val="12"/>
        <color indexed="8"/>
        <rFont val="ＭＳ Ｐゴシック"/>
        <family val="3"/>
        <charset val="128"/>
      </rPr>
      <t>埼玉県立狭山自然公園（普通地域）</t>
    </r>
    <r>
      <rPr>
        <sz val="12"/>
        <color indexed="8"/>
        <rFont val="ＭＳ Ｐゴシック"/>
        <family val="3"/>
        <charset val="128"/>
      </rPr>
      <t>」区域内である。</t>
    </r>
    <rPh sb="1" eb="4">
      <t>サイタマケン</t>
    </rPh>
    <rPh sb="4" eb="5">
      <t>リツ</t>
    </rPh>
    <rPh sb="5" eb="7">
      <t>サヤマ</t>
    </rPh>
    <rPh sb="7" eb="9">
      <t>シゼン</t>
    </rPh>
    <rPh sb="9" eb="11">
      <t>コウエン</t>
    </rPh>
    <rPh sb="12" eb="14">
      <t>フツウ</t>
    </rPh>
    <rPh sb="14" eb="16">
      <t>チイキ</t>
    </rPh>
    <rPh sb="18" eb="20">
      <t>クイキ</t>
    </rPh>
    <rPh sb="20" eb="21">
      <t>ナイ</t>
    </rPh>
    <phoneticPr fontId="1"/>
  </si>
  <si>
    <t>⑥</t>
    <phoneticPr fontId="1"/>
  </si>
  <si>
    <r>
      <t>「</t>
    </r>
    <r>
      <rPr>
        <b/>
        <sz val="12"/>
        <color indexed="8"/>
        <rFont val="ＭＳ Ｐゴシック"/>
        <family val="3"/>
        <charset val="128"/>
      </rPr>
      <t>狭山近郊緑地</t>
    </r>
    <r>
      <rPr>
        <b/>
        <sz val="12"/>
        <color indexed="8"/>
        <rFont val="ＭＳ Ｐゴシック"/>
        <family val="3"/>
        <charset val="128"/>
      </rPr>
      <t>保全区域</t>
    </r>
    <r>
      <rPr>
        <sz val="12"/>
        <color indexed="8"/>
        <rFont val="ＭＳ Ｐゴシック"/>
        <family val="3"/>
        <charset val="128"/>
      </rPr>
      <t>」内である。</t>
    </r>
    <rPh sb="1" eb="3">
      <t>サヤマ</t>
    </rPh>
    <rPh sb="3" eb="5">
      <t>キンコウ</t>
    </rPh>
    <rPh sb="5" eb="7">
      <t>リョクチ</t>
    </rPh>
    <rPh sb="7" eb="9">
      <t>ホゼン</t>
    </rPh>
    <rPh sb="9" eb="11">
      <t>クイキ</t>
    </rPh>
    <rPh sb="12" eb="13">
      <t>ナイ</t>
    </rPh>
    <phoneticPr fontId="1"/>
  </si>
  <si>
    <t>⑦</t>
    <phoneticPr fontId="1"/>
  </si>
  <si>
    <r>
      <t>「</t>
    </r>
    <r>
      <rPr>
        <b/>
        <sz val="12"/>
        <color indexed="8"/>
        <rFont val="ＭＳ Ｐゴシック"/>
        <family val="3"/>
        <charset val="128"/>
      </rPr>
      <t>ふるさとの緑の景観地</t>
    </r>
    <r>
      <rPr>
        <sz val="12"/>
        <color indexed="8"/>
        <rFont val="ＭＳ Ｐゴシック"/>
        <family val="3"/>
        <charset val="128"/>
      </rPr>
      <t>」区域内である。</t>
    </r>
    <rPh sb="6" eb="7">
      <t>ミドリ</t>
    </rPh>
    <rPh sb="8" eb="11">
      <t>ケイカンチ</t>
    </rPh>
    <rPh sb="12" eb="14">
      <t>クイキ</t>
    </rPh>
    <rPh sb="14" eb="15">
      <t>ナイ</t>
    </rPh>
    <phoneticPr fontId="1"/>
  </si>
  <si>
    <r>
      <t>⑧「</t>
    </r>
    <r>
      <rPr>
        <b/>
        <sz val="12"/>
        <color indexed="8"/>
        <rFont val="ＭＳ Ｐゴシック"/>
        <family val="3"/>
        <charset val="128"/>
      </rPr>
      <t>保存樹木・保存樹林</t>
    </r>
    <r>
      <rPr>
        <sz val="12"/>
        <color indexed="8"/>
        <rFont val="ＭＳ Ｐゴシック"/>
        <family val="3"/>
        <charset val="128"/>
      </rPr>
      <t>」又は「</t>
    </r>
    <r>
      <rPr>
        <b/>
        <sz val="12"/>
        <color indexed="8"/>
        <rFont val="ＭＳ Ｐゴシック"/>
        <family val="3"/>
        <charset val="128"/>
      </rPr>
      <t>ふるさとの樹</t>
    </r>
    <r>
      <rPr>
        <sz val="12"/>
        <color indexed="8"/>
        <rFont val="ＭＳ Ｐゴシック"/>
        <family val="3"/>
        <charset val="128"/>
      </rPr>
      <t>」に指定された樹木又は樹林がある。</t>
    </r>
    <rPh sb="2" eb="4">
      <t>ホゾン</t>
    </rPh>
    <rPh sb="4" eb="6">
      <t>ジュモク</t>
    </rPh>
    <rPh sb="7" eb="9">
      <t>ホゾン</t>
    </rPh>
    <rPh sb="9" eb="11">
      <t>ジュリン</t>
    </rPh>
    <rPh sb="12" eb="13">
      <t>マタ</t>
    </rPh>
    <rPh sb="20" eb="21">
      <t>キ</t>
    </rPh>
    <rPh sb="23" eb="25">
      <t>シテイ</t>
    </rPh>
    <rPh sb="28" eb="30">
      <t>ジュモク</t>
    </rPh>
    <rPh sb="30" eb="31">
      <t>マタ</t>
    </rPh>
    <rPh sb="32" eb="34">
      <t>ジュリン</t>
    </rPh>
    <phoneticPr fontId="1"/>
  </si>
  <si>
    <t>□はい → 伐採前にみどり自然課と別途協議が必要となります。</t>
    <rPh sb="6" eb="8">
      <t>バッサイ</t>
    </rPh>
    <rPh sb="8" eb="9">
      <t>マエ</t>
    </rPh>
    <rPh sb="13" eb="15">
      <t>シゼン</t>
    </rPh>
    <rPh sb="15" eb="16">
      <t>カ</t>
    </rPh>
    <rPh sb="17" eb="19">
      <t>ベット</t>
    </rPh>
    <rPh sb="19" eb="21">
      <t>キョウギ</t>
    </rPh>
    <rPh sb="22" eb="24">
      <t>ヒツヨウ</t>
    </rPh>
    <phoneticPr fontId="1"/>
  </si>
  <si>
    <t>※対象樹木又は樹林の場合、付近に標識を設置しております。</t>
    <rPh sb="1" eb="3">
      <t>タイショウ</t>
    </rPh>
    <rPh sb="3" eb="5">
      <t>ジュモク</t>
    </rPh>
    <rPh sb="5" eb="6">
      <t>マタ</t>
    </rPh>
    <rPh sb="7" eb="9">
      <t>ジュリン</t>
    </rPh>
    <rPh sb="10" eb="12">
      <t>バアイ</t>
    </rPh>
    <rPh sb="13" eb="15">
      <t>フキン</t>
    </rPh>
    <rPh sb="16" eb="18">
      <t>ヒョウシキ</t>
    </rPh>
    <rPh sb="19" eb="21">
      <t>セッチ</t>
    </rPh>
    <phoneticPr fontId="1"/>
  </si>
  <si>
    <t>※③、④、⑦、⑧は、みどり自然課で該当か確認を行うことができます。</t>
    <rPh sb="13" eb="16">
      <t>シゼンカ</t>
    </rPh>
    <rPh sb="17" eb="19">
      <t>ガイトウ</t>
    </rPh>
    <rPh sb="20" eb="22">
      <t>カクニン</t>
    </rPh>
    <rPh sb="23" eb="24">
      <t>オコナ</t>
    </rPh>
    <phoneticPr fontId="1"/>
  </si>
  <si>
    <t>※⑦は、埼玉県ＨＰでも確認できます。</t>
    <rPh sb="4" eb="6">
      <t>サイタマ</t>
    </rPh>
    <rPh sb="6" eb="7">
      <t>ケン</t>
    </rPh>
    <rPh sb="11" eb="13">
      <t>カクニン</t>
    </rPh>
    <phoneticPr fontId="1"/>
  </si>
  <si>
    <t>⑤</t>
    <phoneticPr fontId="1"/>
  </si>
  <si>
    <r>
      <t>※⑤、⑥は、みどり自然課又は</t>
    </r>
    <r>
      <rPr>
        <b/>
        <sz val="12"/>
        <color indexed="8"/>
        <rFont val="ＭＳ Ｐ明朝"/>
        <family val="1"/>
        <charset val="128"/>
      </rPr>
      <t>所沢市地理情報システム</t>
    </r>
    <r>
      <rPr>
        <sz val="12"/>
        <color indexed="8"/>
        <rFont val="ＭＳ Ｐ明朝"/>
        <family val="1"/>
        <charset val="128"/>
      </rPr>
      <t>で確認を行うことができます。</t>
    </r>
    <rPh sb="9" eb="12">
      <t>シゼンカ</t>
    </rPh>
    <rPh sb="12" eb="13">
      <t>マタ</t>
    </rPh>
    <rPh sb="14" eb="17">
      <t>トコロザワシ</t>
    </rPh>
    <rPh sb="17" eb="19">
      <t>チリ</t>
    </rPh>
    <rPh sb="19" eb="21">
      <t>ジョウホウ</t>
    </rPh>
    <rPh sb="26" eb="28">
      <t>カクニン</t>
    </rPh>
    <rPh sb="29" eb="30">
      <t>オコナ</t>
    </rPh>
    <phoneticPr fontId="1"/>
  </si>
  <si>
    <t>□はい →みどり自然課での街づくり条例の協議対象から除外され、「産業振興課」へ工場立地法の
　　　　　　 届け出が必要となります。</t>
    <rPh sb="13" eb="14">
      <t>マチ</t>
    </rPh>
    <rPh sb="17" eb="19">
      <t>ジョウレイ</t>
    </rPh>
    <phoneticPr fontId="1"/>
  </si>
  <si>
    <t>□はい → みどり自然課での街づくり条例の協議対象から除外されますが、ふるさと所沢のみどりを守り育てる
               条例第22条第3項に基づく緑化及び管理に関する指針「公共施設緑化ガイドライン」に基づいた緑
               化となりますので、みどり自然課で別途協議を行います。</t>
    <rPh sb="39" eb="41">
      <t>トコロザワ</t>
    </rPh>
    <rPh sb="46" eb="47">
      <t>マモ</t>
    </rPh>
    <rPh sb="48" eb="49">
      <t>ソダ</t>
    </rPh>
    <rPh sb="67" eb="69">
      <t>ジョウレイ</t>
    </rPh>
    <rPh sb="69" eb="70">
      <t>ダイ</t>
    </rPh>
    <rPh sb="72" eb="73">
      <t>ジョウ</t>
    </rPh>
    <rPh sb="73" eb="74">
      <t>ダイ</t>
    </rPh>
    <rPh sb="75" eb="76">
      <t>コウ</t>
    </rPh>
    <rPh sb="77" eb="78">
      <t>モト</t>
    </rPh>
    <rPh sb="80" eb="82">
      <t>リョクカ</t>
    </rPh>
    <rPh sb="82" eb="83">
      <t>オヨ</t>
    </rPh>
    <rPh sb="84" eb="86">
      <t>カンリ</t>
    </rPh>
    <rPh sb="87" eb="88">
      <t>カン</t>
    </rPh>
    <rPh sb="90" eb="92">
      <t>シシン</t>
    </rPh>
    <rPh sb="93" eb="95">
      <t>コウキョウ</t>
    </rPh>
    <rPh sb="95" eb="97">
      <t>シセツ</t>
    </rPh>
    <rPh sb="97" eb="99">
      <t>リョクカ</t>
    </rPh>
    <rPh sb="107" eb="108">
      <t>モト</t>
    </rPh>
    <phoneticPr fontId="1"/>
  </si>
  <si>
    <t>□はい → みどり自然課での街づくり条例の協議対象から除外となり、緑地協定内容に基づく緑化となります。</t>
    <rPh sb="33" eb="35">
      <t>リョクチ</t>
    </rPh>
    <rPh sb="35" eb="37">
      <t>キョウテイ</t>
    </rPh>
    <rPh sb="37" eb="39">
      <t>ナイヨウ</t>
    </rPh>
    <rPh sb="40" eb="41">
      <t>モト</t>
    </rPh>
    <rPh sb="43" eb="45">
      <t>リョクカ</t>
    </rPh>
    <phoneticPr fontId="1"/>
  </si>
  <si>
    <t>※令和6年9月現在、「北秋津・上安松土地区画整理事業地13街区又は20街区」の場合該当の可能性があり
   ます。</t>
    <rPh sb="1" eb="3">
      <t>レイワ</t>
    </rPh>
    <rPh sb="4" eb="5">
      <t>ネン</t>
    </rPh>
    <rPh sb="6" eb="7">
      <t>ガツ</t>
    </rPh>
    <rPh sb="7" eb="9">
      <t>ゲンザイ</t>
    </rPh>
    <rPh sb="11" eb="14">
      <t>キタアキツ</t>
    </rPh>
    <rPh sb="15" eb="18">
      <t>カミヤスマツ</t>
    </rPh>
    <rPh sb="18" eb="20">
      <t>トチ</t>
    </rPh>
    <rPh sb="20" eb="22">
      <t>クカク</t>
    </rPh>
    <rPh sb="22" eb="24">
      <t>セイリ</t>
    </rPh>
    <rPh sb="24" eb="26">
      <t>ジギョウ</t>
    </rPh>
    <rPh sb="26" eb="27">
      <t>チ</t>
    </rPh>
    <rPh sb="29" eb="31">
      <t>ガイク</t>
    </rPh>
    <rPh sb="31" eb="32">
      <t>マタ</t>
    </rPh>
    <rPh sb="35" eb="37">
      <t>ガイク</t>
    </rPh>
    <rPh sb="39" eb="41">
      <t>バアイ</t>
    </rPh>
    <rPh sb="41" eb="43">
      <t>ガイトウ</t>
    </rPh>
    <rPh sb="44" eb="45">
      <t>カ</t>
    </rPh>
    <rPh sb="45" eb="46">
      <t>ノウ</t>
    </rPh>
    <rPh sb="46" eb="47">
      <t>セイ</t>
    </rPh>
    <phoneticPr fontId="1"/>
  </si>
  <si>
    <t>□はい → 森林法第5条に定める森林の場合、同法第10条の8に基づき「伐採及び伐採後の造林の届出書」
               が必要となります。</t>
    <rPh sb="6" eb="8">
      <t>シンリン</t>
    </rPh>
    <rPh sb="8" eb="9">
      <t>ホウ</t>
    </rPh>
    <rPh sb="9" eb="10">
      <t>ダイ</t>
    </rPh>
    <rPh sb="11" eb="12">
      <t>ジョウ</t>
    </rPh>
    <rPh sb="13" eb="14">
      <t>サダ</t>
    </rPh>
    <rPh sb="16" eb="18">
      <t>シンリン</t>
    </rPh>
    <rPh sb="19" eb="21">
      <t>バアイ</t>
    </rPh>
    <rPh sb="22" eb="24">
      <t>ドウホウ</t>
    </rPh>
    <rPh sb="24" eb="25">
      <t>ダイ</t>
    </rPh>
    <rPh sb="27" eb="28">
      <t>ジョウ</t>
    </rPh>
    <rPh sb="31" eb="32">
      <t>モト</t>
    </rPh>
    <rPh sb="35" eb="37">
      <t>バッサイ</t>
    </rPh>
    <rPh sb="37" eb="38">
      <t>オヨ</t>
    </rPh>
    <rPh sb="39" eb="41">
      <t>バッサイ</t>
    </rPh>
    <rPh sb="41" eb="42">
      <t>ゴ</t>
    </rPh>
    <rPh sb="43" eb="45">
      <t>ゾウリン</t>
    </rPh>
    <rPh sb="46" eb="49">
      <t>トドケデショ</t>
    </rPh>
    <rPh sb="47" eb="49">
      <t>トドケデ</t>
    </rPh>
    <rPh sb="49" eb="50">
      <t>ショ</t>
    </rPh>
    <rPh sb="68" eb="70">
      <t>ヒツヨウ</t>
    </rPh>
    <phoneticPr fontId="1"/>
  </si>
  <si>
    <t>□はい → 対象行為に該当する場合、みどり自然課まで、工事着手前までに届出を2部提出してください。</t>
    <rPh sb="6" eb="8">
      <t>タイショウ</t>
    </rPh>
    <rPh sb="8" eb="10">
      <t>コウイ</t>
    </rPh>
    <rPh sb="11" eb="13">
      <t>ガイトウ</t>
    </rPh>
    <rPh sb="15" eb="17">
      <t>バアイ</t>
    </rPh>
    <rPh sb="21" eb="24">
      <t>シゼンカ</t>
    </rPh>
    <rPh sb="27" eb="29">
      <t>コウジ</t>
    </rPh>
    <rPh sb="29" eb="31">
      <t>チャクシュ</t>
    </rPh>
    <rPh sb="31" eb="32">
      <t>マエ</t>
    </rPh>
    <rPh sb="35" eb="37">
      <t>トドケデ</t>
    </rPh>
    <rPh sb="39" eb="40">
      <t>ブ</t>
    </rPh>
    <rPh sb="40" eb="42">
      <t>テイシュツ</t>
    </rPh>
    <phoneticPr fontId="1"/>
  </si>
  <si>
    <t>㎡≧B</t>
    <phoneticPr fontId="2"/>
  </si>
  <si>
    <t>□はい → 対象行為に該当する場合、みどり自然課まで、工事着手の30日前までに届出を2部提出してください。</t>
    <rPh sb="6" eb="8">
      <t>タイショウ</t>
    </rPh>
    <rPh sb="8" eb="10">
      <t>コウイ</t>
    </rPh>
    <rPh sb="11" eb="13">
      <t>ガイトウ</t>
    </rPh>
    <rPh sb="15" eb="17">
      <t>バアイ</t>
    </rPh>
    <rPh sb="21" eb="24">
      <t>シゼンカ</t>
    </rPh>
    <rPh sb="27" eb="29">
      <t>コウジ</t>
    </rPh>
    <rPh sb="29" eb="31">
      <t>チャクシュ</t>
    </rPh>
    <rPh sb="34" eb="35">
      <t>ニチ</t>
    </rPh>
    <rPh sb="35" eb="36">
      <t>マエ</t>
    </rPh>
    <rPh sb="39" eb="41">
      <t>トドケデ</t>
    </rPh>
    <rPh sb="43" eb="44">
      <t>ブ</t>
    </rPh>
    <rPh sb="44" eb="46">
      <t>テイシュツ</t>
    </rPh>
    <phoneticPr fontId="1"/>
  </si>
  <si>
    <t>本</t>
    <rPh sb="0" eb="1">
      <t>ホン</t>
    </rPh>
    <phoneticPr fontId="2"/>
  </si>
  <si>
    <t>　　　緑　地　関　連　法　令　チ　ェ　ッ　ク　リ　ス　ト</t>
    <rPh sb="3" eb="4">
      <t>ミドリ</t>
    </rPh>
    <rPh sb="5" eb="6">
      <t>チ</t>
    </rPh>
    <rPh sb="7" eb="8">
      <t>カン</t>
    </rPh>
    <rPh sb="9" eb="10">
      <t>レン</t>
    </rPh>
    <rPh sb="11" eb="12">
      <t>ホウ</t>
    </rPh>
    <rPh sb="13" eb="14">
      <t>レイ</t>
    </rPh>
    <phoneticPr fontId="1"/>
  </si>
  <si>
    <t>　　年　　　月　　　日</t>
    <rPh sb="2" eb="3">
      <t>ネン</t>
    </rPh>
    <rPh sb="6" eb="7">
      <t>ツキ</t>
    </rPh>
    <rPh sb="10" eb="11">
      <t>ヒ</t>
    </rPh>
    <phoneticPr fontId="2"/>
  </si>
  <si>
    <t>※小数点第3位を切捨て</t>
    <phoneticPr fontId="2"/>
  </si>
  <si>
    <t>　　所沢市内で開発行為を行う際、下記の要件に該当すると届出等が必要となる場合がございます
  のでご留意ください。</t>
    <rPh sb="2" eb="5">
      <t>トコロザワシ</t>
    </rPh>
    <rPh sb="5" eb="6">
      <t>ナイ</t>
    </rPh>
    <rPh sb="7" eb="9">
      <t>カイハツ</t>
    </rPh>
    <rPh sb="9" eb="11">
      <t>コウイ</t>
    </rPh>
    <rPh sb="12" eb="13">
      <t>オコナ</t>
    </rPh>
    <rPh sb="14" eb="15">
      <t>サイ</t>
    </rPh>
    <rPh sb="16" eb="18">
      <t>カキ</t>
    </rPh>
    <rPh sb="19" eb="21">
      <t>ヨウケン</t>
    </rPh>
    <rPh sb="22" eb="24">
      <t>ガイトウ</t>
    </rPh>
    <rPh sb="27" eb="29">
      <t>トドケデ</t>
    </rPh>
    <rPh sb="29" eb="30">
      <t>ナド</t>
    </rPh>
    <rPh sb="31" eb="33">
      <t>ヒツヨウ</t>
    </rPh>
    <rPh sb="36" eb="38">
      <t>バアイ</t>
    </rPh>
    <rPh sb="50" eb="52">
      <t>リュウイ</t>
    </rPh>
    <phoneticPr fontId="1"/>
  </si>
  <si>
    <t>　所沢市街づくり条例第40条の基準に係る協議に基づき、緑化計画書を提出します。なお、計画に変更が生じた場合には再度協議を
行い、必要書類を提出します。</t>
    <rPh sb="1" eb="4">
      <t>ト</t>
    </rPh>
    <rPh sb="4" eb="5">
      <t>マチ</t>
    </rPh>
    <rPh sb="8" eb="10">
      <t>ジョウレイ</t>
    </rPh>
    <rPh sb="10" eb="11">
      <t>ダイ</t>
    </rPh>
    <rPh sb="13" eb="14">
      <t>ジョウ</t>
    </rPh>
    <rPh sb="15" eb="17">
      <t>キジュン</t>
    </rPh>
    <rPh sb="18" eb="19">
      <t>カカ</t>
    </rPh>
    <rPh sb="20" eb="22">
      <t>キョウギ</t>
    </rPh>
    <rPh sb="23" eb="24">
      <t>モト</t>
    </rPh>
    <rPh sb="27" eb="29">
      <t>リョッカ</t>
    </rPh>
    <rPh sb="29" eb="32">
      <t>ケイカクショ</t>
    </rPh>
    <rPh sb="33" eb="35">
      <t>テイシュツ</t>
    </rPh>
    <rPh sb="42" eb="44">
      <t>ケイカク</t>
    </rPh>
    <rPh sb="45" eb="47">
      <t>ヘンコウ</t>
    </rPh>
    <rPh sb="48" eb="49">
      <t>ショウ</t>
    </rPh>
    <rPh sb="51" eb="53">
      <t>バアイ</t>
    </rPh>
    <rPh sb="55" eb="57">
      <t>サイド</t>
    </rPh>
    <rPh sb="57" eb="59">
      <t>キョウギ</t>
    </rPh>
    <rPh sb="61" eb="62">
      <t>オコナ</t>
    </rPh>
    <rPh sb="64" eb="66">
      <t>ヒツヨウ</t>
    </rPh>
    <rPh sb="66" eb="68">
      <t>ショルイ</t>
    </rPh>
    <rPh sb="69" eb="71">
      <t>テイシュツ</t>
    </rPh>
    <phoneticPr fontId="1"/>
  </si>
  <si>
    <t>開発事業区域地番</t>
    <rPh sb="4" eb="6">
      <t>クイキ</t>
    </rPh>
    <rPh sb="6" eb="8">
      <t>チバン</t>
    </rPh>
    <phoneticPr fontId="1"/>
  </si>
  <si>
    <t>□はい → 対象行為に該当する場合、みどり自然課まで、工事着手前までに届出を1部提出してください。</t>
    <rPh sb="6" eb="8">
      <t>タイショウ</t>
    </rPh>
    <rPh sb="8" eb="10">
      <t>コウイ</t>
    </rPh>
    <rPh sb="11" eb="13">
      <t>ガイトウ</t>
    </rPh>
    <rPh sb="15" eb="17">
      <t>バアイ</t>
    </rPh>
    <rPh sb="21" eb="24">
      <t>シゼンカ</t>
    </rPh>
    <rPh sb="27" eb="29">
      <t>コウジ</t>
    </rPh>
    <rPh sb="29" eb="31">
      <t>チャクシュ</t>
    </rPh>
    <rPh sb="31" eb="32">
      <t>マエ</t>
    </rPh>
    <rPh sb="35" eb="37">
      <t>トドケデ</t>
    </rPh>
    <rPh sb="39" eb="40">
      <t>ブ</t>
    </rPh>
    <rPh sb="40" eb="42">
      <t>テイシュツ</t>
    </rPh>
    <phoneticPr fontId="1"/>
  </si>
  <si>
    <t>※1 建ぺい率が2以上のときは按分した値を記入
※2 建築基準法第53条第3項から第5項による緩和を適用した値を記入</t>
    <phoneticPr fontId="2"/>
  </si>
  <si>
    <t>所沢市</t>
    <rPh sb="0" eb="3">
      <t>トコロザワシ</t>
    </rPh>
    <phoneticPr fontId="2"/>
  </si>
  <si>
    <t xml:space="preserve"> R</t>
    <phoneticPr fontId="2"/>
  </si>
  <si>
    <t>緑化計画図</t>
    <rPh sb="0" eb="2">
      <t>リョッカ</t>
    </rPh>
    <rPh sb="2" eb="4">
      <t>ケイカク</t>
    </rPh>
    <rPh sb="4" eb="5">
      <t>ズ</t>
    </rPh>
    <phoneticPr fontId="1"/>
  </si>
  <si>
    <t>□緑地求積図・面積計算表（三斜法 / CAD求積）</t>
    <rPh sb="1" eb="3">
      <t>リョクチ</t>
    </rPh>
    <rPh sb="3" eb="6">
      <t>キュウセキズ</t>
    </rPh>
    <rPh sb="7" eb="9">
      <t>メンセキ</t>
    </rPh>
    <rPh sb="9" eb="11">
      <t>ケイサン</t>
    </rPh>
    <rPh sb="11" eb="12">
      <t>ヒョウ</t>
    </rPh>
    <rPh sb="13" eb="14">
      <t>サン</t>
    </rPh>
    <rPh sb="14" eb="15">
      <t>シャ</t>
    </rPh>
    <rPh sb="15" eb="16">
      <t>ホウ</t>
    </rPh>
    <rPh sb="22" eb="24">
      <t>キュウセキ</t>
    </rPh>
    <phoneticPr fontId="1"/>
  </si>
  <si>
    <t>□周囲長図</t>
    <rPh sb="1" eb="3">
      <t>シュウイ</t>
    </rPh>
    <rPh sb="3" eb="4">
      <t>チョウ</t>
    </rPh>
    <rPh sb="4" eb="5">
      <t>ズ</t>
    </rPh>
    <phoneticPr fontId="2"/>
  </si>
  <si>
    <t>　　□植栽計画図</t>
    <rPh sb="3" eb="5">
      <t>ショクサイ</t>
    </rPh>
    <rPh sb="5" eb="7">
      <t>ケイカク</t>
    </rPh>
    <rPh sb="7" eb="8">
      <t>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</si>
</sst>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.000_ "/>
    <numFmt numFmtId="178" formatCode="0.00_);[Red]\(0.00\)"/>
    <numFmt numFmtId="179" formatCode="0.00_ "/>
  </numFmts>
  <fonts count="2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2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vertAlign val="superscript"/>
      <sz val="10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6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274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10" fillId="0" borderId="0" xfId="0" applyFont="1" applyBorder="1" applyAlignment="1">
      <alignment horizontal="right" vertical="center"/>
    </xf>
    <xf numFmtId="0" fontId="9" fillId="0" borderId="1" xfId="0" quotePrefix="1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10" fillId="0" borderId="0" xfId="0" quotePrefix="1" applyFont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9" fillId="0" borderId="4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/>
    <xf numFmtId="0" fontId="9" fillId="0" borderId="4" xfId="0" quotePrefix="1" applyFont="1" applyBorder="1" applyAlignme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 applyAlignment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12" xfId="0" applyFont="1" applyBorder="1">
      <alignment vertical="center"/>
    </xf>
    <xf numFmtId="0" fontId="9" fillId="0" borderId="13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6" xfId="0" applyFont="1" applyBorder="1">
      <alignment vertical="center"/>
    </xf>
    <xf numFmtId="0" fontId="9" fillId="0" borderId="17" xfId="0" applyFont="1" applyBorder="1" applyAlignment="1">
      <alignment vertical="center"/>
    </xf>
    <xf numFmtId="0" fontId="9" fillId="0" borderId="21" xfId="0" applyFont="1" applyBorder="1">
      <alignment vertical="center"/>
    </xf>
    <xf numFmtId="0" fontId="9" fillId="0" borderId="22" xfId="0" applyFont="1" applyBorder="1" applyAlignment="1">
      <alignment vertical="center"/>
    </xf>
    <xf numFmtId="0" fontId="9" fillId="0" borderId="23" xfId="0" applyFont="1" applyBorder="1">
      <alignment vertical="center"/>
    </xf>
    <xf numFmtId="0" fontId="10" fillId="0" borderId="24" xfId="0" applyFont="1" applyBorder="1" applyAlignment="1"/>
    <xf numFmtId="0" fontId="9" fillId="0" borderId="25" xfId="0" applyFont="1" applyBorder="1" applyAlignment="1">
      <alignment vertical="center"/>
    </xf>
    <xf numFmtId="0" fontId="9" fillId="0" borderId="7" xfId="0" applyFont="1" applyBorder="1" applyAlignment="1">
      <alignment vertical="center" shrinkToFit="1"/>
    </xf>
    <xf numFmtId="0" fontId="9" fillId="0" borderId="26" xfId="0" applyFont="1" applyBorder="1">
      <alignment vertical="center"/>
    </xf>
    <xf numFmtId="0" fontId="10" fillId="0" borderId="7" xfId="0" applyFont="1" applyBorder="1">
      <alignment vertical="center"/>
    </xf>
    <xf numFmtId="0" fontId="9" fillId="0" borderId="27" xfId="0" applyFont="1" applyBorder="1">
      <alignment vertical="center"/>
    </xf>
    <xf numFmtId="0" fontId="10" fillId="0" borderId="10" xfId="0" applyFont="1" applyBorder="1" applyAlignment="1"/>
    <xf numFmtId="0" fontId="9" fillId="0" borderId="28" xfId="0" applyFont="1" applyBorder="1">
      <alignment vertical="center"/>
    </xf>
    <xf numFmtId="0" fontId="10" fillId="0" borderId="25" xfId="0" applyFont="1" applyBorder="1" applyAlignment="1">
      <alignment horizontal="left" vertical="center"/>
    </xf>
    <xf numFmtId="0" fontId="9" fillId="0" borderId="12" xfId="0" quotePrefix="1" applyFont="1" applyBorder="1" applyAlignment="1">
      <alignment vertical="center"/>
    </xf>
    <xf numFmtId="0" fontId="10" fillId="0" borderId="29" xfId="0" applyFont="1" applyBorder="1" applyAlignment="1"/>
    <xf numFmtId="0" fontId="10" fillId="0" borderId="13" xfId="0" applyFont="1" applyBorder="1">
      <alignment vertical="center"/>
    </xf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 applyAlignment="1"/>
    <xf numFmtId="0" fontId="11" fillId="0" borderId="13" xfId="0" applyFont="1" applyBorder="1">
      <alignment vertical="center"/>
    </xf>
    <xf numFmtId="0" fontId="12" fillId="0" borderId="13" xfId="0" applyFont="1" applyBorder="1">
      <alignment vertical="center"/>
    </xf>
    <xf numFmtId="0" fontId="9" fillId="0" borderId="30" xfId="0" quotePrefix="1" applyFont="1" applyBorder="1" applyAlignment="1">
      <alignment vertical="center"/>
    </xf>
    <xf numFmtId="0" fontId="9" fillId="0" borderId="18" xfId="0" quotePrefix="1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9" fillId="0" borderId="8" xfId="0" applyFont="1" applyBorder="1" applyAlignment="1">
      <alignment vertical="center" shrinkToFit="1"/>
    </xf>
    <xf numFmtId="0" fontId="10" fillId="0" borderId="8" xfId="0" applyFont="1" applyBorder="1" applyAlignment="1">
      <alignment vertical="center" shrinkToFit="1"/>
    </xf>
    <xf numFmtId="0" fontId="10" fillId="0" borderId="9" xfId="0" applyFont="1" applyBorder="1" applyAlignment="1"/>
    <xf numFmtId="0" fontId="10" fillId="0" borderId="8" xfId="0" applyFont="1" applyBorder="1">
      <alignment vertical="center"/>
    </xf>
    <xf numFmtId="0" fontId="9" fillId="0" borderId="3" xfId="0" quotePrefix="1" applyFont="1" applyBorder="1" applyAlignment="1">
      <alignment vertical="center"/>
    </xf>
    <xf numFmtId="0" fontId="13" fillId="0" borderId="5" xfId="0" applyFont="1" applyBorder="1">
      <alignment vertical="center"/>
    </xf>
    <xf numFmtId="0" fontId="9" fillId="0" borderId="31" xfId="0" applyFont="1" applyBorder="1">
      <alignment vertical="center"/>
    </xf>
    <xf numFmtId="0" fontId="9" fillId="0" borderId="8" xfId="0" quotePrefix="1" applyFont="1" applyBorder="1" applyAlignment="1">
      <alignment vertical="center"/>
    </xf>
    <xf numFmtId="0" fontId="10" fillId="0" borderId="18" xfId="0" applyFont="1" applyBorder="1">
      <alignment vertical="center"/>
    </xf>
    <xf numFmtId="0" fontId="9" fillId="0" borderId="27" xfId="0" applyFont="1" applyBorder="1" applyAlignment="1">
      <alignment vertical="center"/>
    </xf>
    <xf numFmtId="0" fontId="10" fillId="0" borderId="7" xfId="0" quotePrefix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3" fillId="0" borderId="7" xfId="0" applyFont="1" applyBorder="1">
      <alignment vertical="center"/>
    </xf>
    <xf numFmtId="0" fontId="13" fillId="0" borderId="5" xfId="0" applyFont="1" applyBorder="1" applyAlignment="1">
      <alignment vertical="center"/>
    </xf>
    <xf numFmtId="0" fontId="10" fillId="0" borderId="32" xfId="0" applyFont="1" applyBorder="1">
      <alignment vertical="center"/>
    </xf>
    <xf numFmtId="0" fontId="10" fillId="0" borderId="19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9" fillId="2" borderId="34" xfId="0" applyFont="1" applyFill="1" applyBorder="1" applyAlignment="1">
      <alignment horizontal="left" vertical="center"/>
    </xf>
    <xf numFmtId="0" fontId="9" fillId="2" borderId="35" xfId="0" applyFont="1" applyFill="1" applyBorder="1" applyAlignment="1">
      <alignment horizontal="left" vertical="center"/>
    </xf>
    <xf numFmtId="0" fontId="14" fillId="2" borderId="35" xfId="0" applyFont="1" applyFill="1" applyBorder="1" applyAlignment="1">
      <alignment horizontal="left" vertical="center"/>
    </xf>
    <xf numFmtId="0" fontId="9" fillId="2" borderId="35" xfId="0" applyFont="1" applyFill="1" applyBorder="1">
      <alignment vertical="center"/>
    </xf>
    <xf numFmtId="0" fontId="9" fillId="2" borderId="35" xfId="0" applyFont="1" applyFill="1" applyBorder="1" applyAlignment="1">
      <alignment vertical="center"/>
    </xf>
    <xf numFmtId="0" fontId="9" fillId="2" borderId="36" xfId="0" applyFont="1" applyFill="1" applyBorder="1">
      <alignment vertical="center"/>
    </xf>
    <xf numFmtId="0" fontId="9" fillId="2" borderId="34" xfId="0" applyFont="1" applyFill="1" applyBorder="1">
      <alignment vertical="center"/>
    </xf>
    <xf numFmtId="0" fontId="9" fillId="2" borderId="35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right" vertical="center"/>
    </xf>
    <xf numFmtId="0" fontId="10" fillId="2" borderId="36" xfId="0" applyFont="1" applyFill="1" applyBorder="1" applyAlignment="1">
      <alignment horizontal="right" vertical="center"/>
    </xf>
    <xf numFmtId="0" fontId="10" fillId="0" borderId="19" xfId="0" applyFont="1" applyBorder="1">
      <alignment vertical="center"/>
    </xf>
    <xf numFmtId="0" fontId="15" fillId="0" borderId="10" xfId="0" applyFont="1" applyBorder="1">
      <alignment vertical="center"/>
    </xf>
    <xf numFmtId="0" fontId="15" fillId="0" borderId="10" xfId="0" applyFont="1" applyBorder="1" applyAlignment="1"/>
    <xf numFmtId="0" fontId="10" fillId="0" borderId="25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4" fillId="0" borderId="0" xfId="0" applyFont="1" applyBorder="1">
      <alignment vertical="center"/>
    </xf>
    <xf numFmtId="0" fontId="16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 textRotation="255"/>
    </xf>
    <xf numFmtId="0" fontId="14" fillId="0" borderId="0" xfId="0" applyFont="1" applyFill="1" applyBorder="1" applyAlignment="1">
      <alignment horizontal="left" vertical="center"/>
    </xf>
    <xf numFmtId="0" fontId="8" fillId="0" borderId="0" xfId="0" applyFont="1" applyFill="1">
      <alignment vertical="center"/>
    </xf>
    <xf numFmtId="0" fontId="16" fillId="0" borderId="0" xfId="0" applyFont="1" applyFill="1" applyBorder="1" applyAlignment="1">
      <alignment vertical="center"/>
    </xf>
    <xf numFmtId="0" fontId="14" fillId="0" borderId="0" xfId="0" applyFont="1" applyFill="1" applyBorder="1">
      <alignment vertical="center"/>
    </xf>
    <xf numFmtId="0" fontId="0" fillId="0" borderId="0" xfId="0" applyFont="1" applyBorder="1">
      <alignment vertical="center"/>
    </xf>
    <xf numFmtId="0" fontId="17" fillId="0" borderId="0" xfId="0" applyFont="1" applyBorder="1">
      <alignment vertical="center"/>
    </xf>
    <xf numFmtId="0" fontId="17" fillId="0" borderId="0" xfId="0" applyFont="1" applyBorder="1" applyAlignment="1">
      <alignment vertical="center"/>
    </xf>
    <xf numFmtId="0" fontId="17" fillId="0" borderId="0" xfId="0" applyFont="1">
      <alignment vertical="center"/>
    </xf>
    <xf numFmtId="0" fontId="17" fillId="0" borderId="0" xfId="0" applyFont="1" applyBorder="1" applyAlignment="1">
      <alignment vertical="center" shrinkToFi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textRotation="255"/>
    </xf>
    <xf numFmtId="0" fontId="17" fillId="0" borderId="0" xfId="0" applyFont="1" applyFill="1" applyBorder="1">
      <alignment vertical="center"/>
    </xf>
    <xf numFmtId="0" fontId="17" fillId="0" borderId="0" xfId="0" applyFont="1" applyFill="1" applyBorder="1" applyAlignment="1"/>
    <xf numFmtId="0" fontId="17" fillId="0" borderId="0" xfId="0" applyFont="1" applyFill="1" applyBorder="1" applyAlignment="1">
      <alignment vertical="center"/>
    </xf>
    <xf numFmtId="0" fontId="17" fillId="0" borderId="0" xfId="0" quotePrefix="1" applyFont="1" applyBorder="1" applyAlignment="1">
      <alignment horizontal="center" vertical="center"/>
    </xf>
    <xf numFmtId="0" fontId="17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horizontal="center" vertical="center"/>
    </xf>
    <xf numFmtId="177" fontId="17" fillId="0" borderId="0" xfId="0" applyNumberFormat="1" applyFont="1" applyBorder="1" applyAlignment="1">
      <alignment vertical="center"/>
    </xf>
    <xf numFmtId="0" fontId="17" fillId="0" borderId="0" xfId="0" quotePrefix="1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0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 applyBorder="1">
      <alignment vertical="center"/>
    </xf>
    <xf numFmtId="0" fontId="19" fillId="0" borderId="0" xfId="0" applyFont="1">
      <alignment vertical="center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 shrinkToFit="1"/>
    </xf>
    <xf numFmtId="0" fontId="19" fillId="0" borderId="0" xfId="0" applyFont="1" applyBorder="1" applyAlignment="1">
      <alignment vertical="center" wrapText="1"/>
    </xf>
    <xf numFmtId="0" fontId="19" fillId="0" borderId="0" xfId="0" applyFont="1" applyFill="1">
      <alignment vertical="center"/>
    </xf>
    <xf numFmtId="0" fontId="19" fillId="0" borderId="0" xfId="0" applyFont="1" applyFill="1" applyBorder="1" applyAlignment="1"/>
    <xf numFmtId="0" fontId="19" fillId="0" borderId="0" xfId="0" applyFont="1" applyFill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9" fillId="0" borderId="3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shrinkToFit="1"/>
    </xf>
    <xf numFmtId="0" fontId="10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0" fontId="24" fillId="0" borderId="8" xfId="0" applyFont="1" applyBorder="1" applyAlignment="1">
      <alignment horizontal="left"/>
    </xf>
    <xf numFmtId="0" fontId="10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7" fillId="0" borderId="0" xfId="0" applyFont="1" applyBorder="1" applyAlignment="1">
      <alignment horizontal="left" vertical="center" shrinkToFit="1"/>
    </xf>
    <xf numFmtId="0" fontId="19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/>
    </xf>
    <xf numFmtId="0" fontId="9" fillId="0" borderId="25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0" fontId="9" fillId="0" borderId="39" xfId="0" applyFont="1" applyBorder="1" applyAlignment="1">
      <alignment vertical="center"/>
    </xf>
    <xf numFmtId="0" fontId="9" fillId="0" borderId="13" xfId="0" applyFont="1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0" fillId="0" borderId="24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30" xfId="0" applyFont="1" applyBorder="1" applyAlignment="1">
      <alignment horizontal="distributed" vertical="center"/>
    </xf>
    <xf numFmtId="0" fontId="9" fillId="0" borderId="1" xfId="0" applyFont="1" applyBorder="1" applyAlignment="1">
      <alignment horizontal="distributed" vertical="center"/>
    </xf>
    <xf numFmtId="0" fontId="9" fillId="0" borderId="8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/>
    </xf>
    <xf numFmtId="0" fontId="14" fillId="0" borderId="35" xfId="0" applyFont="1" applyBorder="1">
      <alignment vertical="center"/>
    </xf>
    <xf numFmtId="0" fontId="14" fillId="0" borderId="36" xfId="0" applyFont="1" applyBorder="1">
      <alignment vertical="center"/>
    </xf>
    <xf numFmtId="0" fontId="9" fillId="0" borderId="8" xfId="0" applyFont="1" applyBorder="1" applyAlignment="1">
      <alignment horizontal="center" vertical="center"/>
    </xf>
    <xf numFmtId="0" fontId="16" fillId="0" borderId="4" xfId="0" applyFont="1" applyBorder="1" applyAlignment="1">
      <alignment horizontal="distributed" vertical="center"/>
    </xf>
    <xf numFmtId="0" fontId="16" fillId="0" borderId="5" xfId="0" applyFont="1" applyBorder="1" applyAlignment="1">
      <alignment horizontal="distributed" vertical="center"/>
    </xf>
    <xf numFmtId="0" fontId="9" fillId="0" borderId="33" xfId="0" applyFont="1" applyBorder="1" applyAlignment="1">
      <alignment horizontal="distributed" vertical="center"/>
    </xf>
    <xf numFmtId="0" fontId="9" fillId="0" borderId="44" xfId="0" applyFont="1" applyBorder="1" applyAlignment="1">
      <alignment horizontal="distributed" vertical="center"/>
    </xf>
    <xf numFmtId="0" fontId="9" fillId="0" borderId="38" xfId="0" applyFont="1" applyBorder="1" applyAlignment="1">
      <alignment horizontal="center" vertical="center"/>
    </xf>
    <xf numFmtId="0" fontId="11" fillId="0" borderId="13" xfId="0" applyFont="1" applyBorder="1" applyAlignment="1">
      <alignment horizontal="right" vertical="center"/>
    </xf>
    <xf numFmtId="0" fontId="11" fillId="0" borderId="40" xfId="0" applyFont="1" applyBorder="1" applyAlignment="1">
      <alignment horizontal="right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13" xfId="0" quotePrefix="1" applyFont="1" applyBorder="1" applyAlignment="1">
      <alignment horizontal="right" vertical="center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distributed" vertical="center"/>
    </xf>
    <xf numFmtId="0" fontId="9" fillId="0" borderId="12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9" xfId="0" applyFont="1" applyBorder="1" applyAlignment="1">
      <alignment horizontal="distributed" vertical="center"/>
    </xf>
    <xf numFmtId="0" fontId="9" fillId="0" borderId="20" xfId="0" applyFont="1" applyBorder="1" applyAlignment="1">
      <alignment horizontal="distributed" vertical="center"/>
    </xf>
    <xf numFmtId="0" fontId="9" fillId="0" borderId="24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8" xfId="0" quotePrefix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0" fillId="0" borderId="38" xfId="0" applyFont="1" applyBorder="1" applyAlignment="1">
      <alignment horizontal="right" vertical="center"/>
    </xf>
    <xf numFmtId="0" fontId="9" fillId="0" borderId="27" xfId="0" applyFont="1" applyBorder="1" applyAlignment="1">
      <alignment horizontal="distributed" vertical="center"/>
    </xf>
    <xf numFmtId="0" fontId="9" fillId="0" borderId="45" xfId="0" applyFont="1" applyBorder="1" applyAlignment="1">
      <alignment horizontal="distributed" vertical="center"/>
    </xf>
    <xf numFmtId="0" fontId="10" fillId="0" borderId="46" xfId="0" applyFont="1" applyBorder="1" applyAlignment="1">
      <alignment horizontal="right" vertical="center"/>
    </xf>
    <xf numFmtId="0" fontId="10" fillId="0" borderId="47" xfId="0" applyFont="1" applyBorder="1" applyAlignment="1">
      <alignment horizontal="right" vertical="center"/>
    </xf>
    <xf numFmtId="0" fontId="9" fillId="0" borderId="8" xfId="0" applyFont="1" applyBorder="1" applyAlignment="1">
      <alignment horizontal="distributed" vertical="center"/>
    </xf>
    <xf numFmtId="0" fontId="16" fillId="0" borderId="30" xfId="0" applyFont="1" applyBorder="1" applyAlignment="1">
      <alignment horizontal="distributed" vertical="center"/>
    </xf>
    <xf numFmtId="0" fontId="0" fillId="0" borderId="1" xfId="0" applyBorder="1">
      <alignment vertical="center"/>
    </xf>
    <xf numFmtId="0" fontId="9" fillId="0" borderId="12" xfId="0" applyFont="1" applyBorder="1" applyAlignment="1">
      <alignment horizontal="distributed" vertical="center"/>
    </xf>
    <xf numFmtId="0" fontId="9" fillId="0" borderId="13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distributed" vertical="center"/>
    </xf>
    <xf numFmtId="0" fontId="9" fillId="0" borderId="7" xfId="0" applyFont="1" applyBorder="1" applyAlignment="1">
      <alignment horizontal="distributed" vertical="center"/>
    </xf>
    <xf numFmtId="0" fontId="9" fillId="0" borderId="32" xfId="0" applyFont="1" applyBorder="1" applyAlignment="1">
      <alignment horizontal="distributed" vertical="center"/>
    </xf>
    <xf numFmtId="0" fontId="9" fillId="0" borderId="7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7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/>
    <xf numFmtId="9" fontId="9" fillId="0" borderId="0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distributed" vertical="center"/>
    </xf>
    <xf numFmtId="0" fontId="9" fillId="0" borderId="40" xfId="0" applyFont="1" applyBorder="1" applyAlignment="1">
      <alignment horizontal="left" vertical="center"/>
    </xf>
    <xf numFmtId="0" fontId="9" fillId="0" borderId="48" xfId="0" applyFont="1" applyBorder="1" applyAlignment="1">
      <alignment horizontal="left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23" fillId="0" borderId="0" xfId="0" applyFont="1" applyAlignment="1">
      <alignment horizontal="distributed" vertical="center" indent="14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178" fontId="9" fillId="0" borderId="0" xfId="0" applyNumberFormat="1" applyFont="1" applyBorder="1" applyAlignment="1">
      <alignment horizontal="right" vertical="center"/>
    </xf>
    <xf numFmtId="0" fontId="16" fillId="0" borderId="30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 shrinkToFit="1"/>
    </xf>
    <xf numFmtId="0" fontId="9" fillId="0" borderId="49" xfId="0" applyFont="1" applyBorder="1" applyAlignment="1">
      <alignment horizontal="center" vertical="center" shrinkToFit="1"/>
    </xf>
    <xf numFmtId="0" fontId="0" fillId="0" borderId="30" xfId="0" applyFont="1" applyBorder="1" applyAlignment="1">
      <alignment horizontal="center" vertical="center" textRotation="255"/>
    </xf>
    <xf numFmtId="0" fontId="0" fillId="0" borderId="1" xfId="0" applyFont="1" applyBorder="1" applyAlignment="1">
      <alignment horizontal="center" vertical="center" textRotation="255"/>
    </xf>
    <xf numFmtId="0" fontId="0" fillId="0" borderId="3" xfId="0" applyFont="1" applyBorder="1" applyAlignment="1">
      <alignment horizontal="center" vertical="center" textRotation="255"/>
    </xf>
    <xf numFmtId="0" fontId="0" fillId="0" borderId="0" xfId="0" applyFont="1" applyBorder="1" applyAlignment="1">
      <alignment horizontal="center" vertical="center" textRotation="255"/>
    </xf>
    <xf numFmtId="0" fontId="0" fillId="0" borderId="4" xfId="0" applyFont="1" applyBorder="1" applyAlignment="1">
      <alignment horizontal="center" vertical="center" textRotation="255"/>
    </xf>
    <xf numFmtId="0" fontId="0" fillId="0" borderId="5" xfId="0" applyFont="1" applyBorder="1" applyAlignment="1">
      <alignment horizontal="center" vertical="center" textRotation="255"/>
    </xf>
    <xf numFmtId="0" fontId="9" fillId="0" borderId="50" xfId="0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0" fontId="9" fillId="0" borderId="51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9" fillId="0" borderId="2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30" xfId="0" quotePrefix="1" applyFont="1" applyBorder="1" applyAlignment="1">
      <alignment horizontal="center" vertical="center"/>
    </xf>
    <xf numFmtId="0" fontId="9" fillId="0" borderId="3" xfId="0" quotePrefix="1" applyFont="1" applyBorder="1" applyAlignment="1">
      <alignment horizontal="center" vertical="center"/>
    </xf>
    <xf numFmtId="0" fontId="9" fillId="0" borderId="16" xfId="0" applyFont="1" applyBorder="1" applyAlignment="1">
      <alignment horizontal="distributed" vertical="center"/>
    </xf>
    <xf numFmtId="0" fontId="10" fillId="0" borderId="10" xfId="0" applyFont="1" applyBorder="1" applyAlignment="1">
      <alignment horizontal="center"/>
    </xf>
    <xf numFmtId="0" fontId="9" fillId="0" borderId="18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176" fontId="9" fillId="0" borderId="13" xfId="0" quotePrefix="1" applyNumberFormat="1" applyFont="1" applyBorder="1" applyAlignment="1">
      <alignment horizontal="center" vertical="center"/>
    </xf>
    <xf numFmtId="176" fontId="9" fillId="0" borderId="13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8" xfId="0" applyFont="1" applyBorder="1" applyAlignment="1">
      <alignment horizontal="left" vertical="center" wrapText="1" shrinkToFit="1"/>
    </xf>
    <xf numFmtId="0" fontId="9" fillId="0" borderId="8" xfId="0" applyFont="1" applyBorder="1" applyAlignment="1">
      <alignment horizontal="left" vertical="center" shrinkToFit="1"/>
    </xf>
    <xf numFmtId="0" fontId="9" fillId="0" borderId="24" xfId="0" applyFont="1" applyBorder="1" applyAlignment="1">
      <alignment horizontal="left" vertical="center" shrinkToFit="1"/>
    </xf>
    <xf numFmtId="9" fontId="9" fillId="0" borderId="18" xfId="1" applyFont="1" applyBorder="1" applyAlignment="1">
      <alignment horizontal="center" vertical="center"/>
    </xf>
    <xf numFmtId="9" fontId="9" fillId="0" borderId="8" xfId="1" applyFont="1" applyBorder="1" applyAlignment="1">
      <alignment horizontal="center" vertical="center"/>
    </xf>
    <xf numFmtId="9" fontId="9" fillId="0" borderId="19" xfId="1" applyFont="1" applyBorder="1" applyAlignment="1">
      <alignment horizontal="center" vertical="center"/>
    </xf>
    <xf numFmtId="179" fontId="9" fillId="0" borderId="34" xfId="0" applyNumberFormat="1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47625</xdr:colOff>
      <xdr:row>21</xdr:row>
      <xdr:rowOff>57150</xdr:rowOff>
    </xdr:from>
    <xdr:to>
      <xdr:col>26</xdr:col>
      <xdr:colOff>80281</xdr:colOff>
      <xdr:row>23</xdr:row>
      <xdr:rowOff>228600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DC642B19-B3C3-42B6-857E-B7CDB9458A6C}"/>
            </a:ext>
          </a:extLst>
        </xdr:cNvPr>
        <xdr:cNvSpPr/>
      </xdr:nvSpPr>
      <xdr:spPr>
        <a:xfrm>
          <a:off x="4752975" y="4800600"/>
          <a:ext cx="45719" cy="685800"/>
        </a:xfrm>
        <a:prstGeom prst="rightBrac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98"/>
  <sheetViews>
    <sheetView showZeros="0" tabSelected="1" view="pageBreakPreview" topLeftCell="A40" zoomScaleNormal="100" zoomScaleSheetLayoutView="100" workbookViewId="0">
      <selection activeCell="AF48" sqref="AF48"/>
    </sheetView>
  </sheetViews>
  <sheetFormatPr defaultColWidth="2.33203125" defaultRowHeight="12" x14ac:dyDescent="0.2"/>
  <cols>
    <col min="1" max="1" width="2.33203125" style="1" customWidth="1"/>
    <col min="2" max="6" width="2.33203125" style="1"/>
    <col min="7" max="7" width="3.44140625" style="1" customWidth="1"/>
    <col min="8" max="10" width="2.33203125" style="1"/>
    <col min="11" max="11" width="4" style="1" customWidth="1"/>
    <col min="12" max="16" width="2.33203125" style="1"/>
    <col min="17" max="18" width="3.109375" style="1" bestFit="1" customWidth="1"/>
    <col min="19" max="24" width="2.33203125" style="1"/>
    <col min="25" max="25" width="3.109375" style="1" bestFit="1" customWidth="1"/>
    <col min="26" max="34" width="2.33203125" style="1"/>
    <col min="35" max="35" width="3.109375" style="1" customWidth="1"/>
    <col min="36" max="36" width="14.77734375" style="1" customWidth="1"/>
    <col min="37" max="37" width="7.44140625" style="1" customWidth="1"/>
    <col min="38" max="16384" width="2.33203125" style="1"/>
  </cols>
  <sheetData>
    <row r="1" spans="1:39" ht="16.2" x14ac:dyDescent="0.2">
      <c r="A1" s="224" t="s">
        <v>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</row>
    <row r="2" spans="1:39" ht="20.2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225"/>
      <c r="AD2" s="225"/>
      <c r="AE2" s="3"/>
      <c r="AF2" s="225"/>
      <c r="AG2" s="225"/>
      <c r="AH2" s="3"/>
      <c r="AI2" s="225" t="s">
        <v>125</v>
      </c>
      <c r="AJ2" s="225"/>
      <c r="AK2" s="225"/>
    </row>
    <row r="3" spans="1:39" ht="3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39" x14ac:dyDescent="0.2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spans="1:39" ht="24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 t="s">
        <v>2</v>
      </c>
      <c r="R5" s="3"/>
      <c r="S5" s="3"/>
      <c r="T5" s="3" t="s">
        <v>3</v>
      </c>
      <c r="U5" s="3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"/>
      <c r="AM5" s="2"/>
    </row>
    <row r="6" spans="1:39" ht="7.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9" ht="24.6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 t="s">
        <v>4</v>
      </c>
      <c r="U7" s="3"/>
      <c r="V7" s="225"/>
      <c r="W7" s="225"/>
      <c r="X7" s="225"/>
      <c r="Y7" s="225"/>
      <c r="Z7" s="225"/>
      <c r="AA7" s="225"/>
      <c r="AB7" s="225"/>
      <c r="AC7" s="225"/>
      <c r="AD7" s="225"/>
      <c r="AE7" s="225"/>
      <c r="AF7" s="225"/>
      <c r="AG7" s="225"/>
      <c r="AH7" s="225"/>
      <c r="AI7" s="225"/>
      <c r="AJ7" s="225"/>
      <c r="AK7" s="225"/>
      <c r="AL7" s="2"/>
      <c r="AM7" s="2"/>
    </row>
    <row r="8" spans="1:39" ht="7.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</row>
    <row r="9" spans="1:39" ht="24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 t="s">
        <v>5</v>
      </c>
      <c r="R9" s="3"/>
      <c r="S9" s="3"/>
      <c r="T9" s="3" t="s">
        <v>3</v>
      </c>
      <c r="U9" s="3"/>
      <c r="V9" s="225"/>
      <c r="W9" s="225"/>
      <c r="X9" s="225"/>
      <c r="Y9" s="225"/>
      <c r="Z9" s="225"/>
      <c r="AA9" s="225"/>
      <c r="AB9" s="225"/>
      <c r="AC9" s="225"/>
      <c r="AD9" s="225"/>
      <c r="AE9" s="225"/>
      <c r="AF9" s="225"/>
      <c r="AG9" s="225"/>
      <c r="AH9" s="225"/>
      <c r="AI9" s="225"/>
      <c r="AJ9" s="225"/>
      <c r="AK9" s="225"/>
      <c r="AL9" s="2"/>
      <c r="AM9" s="2"/>
    </row>
    <row r="10" spans="1:39" ht="7.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</row>
    <row r="11" spans="1:39" ht="24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 t="s">
        <v>4</v>
      </c>
      <c r="U11" s="3"/>
      <c r="V11" s="225"/>
      <c r="W11" s="225"/>
      <c r="X11" s="225"/>
      <c r="Y11" s="225"/>
      <c r="Z11" s="225"/>
      <c r="AA11" s="225"/>
      <c r="AB11" s="225"/>
      <c r="AC11" s="225"/>
      <c r="AD11" s="225"/>
      <c r="AE11" s="225"/>
      <c r="AF11" s="225"/>
      <c r="AG11" s="225"/>
      <c r="AH11" s="225"/>
      <c r="AI11" s="225"/>
      <c r="AJ11" s="225"/>
      <c r="AK11" s="225"/>
      <c r="AL11" s="2"/>
      <c r="AM11" s="2"/>
    </row>
    <row r="12" spans="1:39" ht="21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227" t="s">
        <v>22</v>
      </c>
      <c r="U12" s="227"/>
      <c r="V12" s="225"/>
      <c r="W12" s="225"/>
      <c r="X12" s="225"/>
      <c r="Y12" s="225"/>
      <c r="Z12" s="225"/>
      <c r="AA12" s="228" t="s">
        <v>23</v>
      </c>
      <c r="AB12" s="228"/>
      <c r="AC12" s="228"/>
      <c r="AD12" s="225"/>
      <c r="AE12" s="225"/>
      <c r="AF12" s="225"/>
      <c r="AG12" s="225"/>
      <c r="AH12" s="225"/>
      <c r="AI12" s="225"/>
      <c r="AJ12" s="225"/>
      <c r="AK12" s="225"/>
      <c r="AL12" s="2"/>
      <c r="AM12" s="2"/>
    </row>
    <row r="13" spans="1:39" ht="7.5" customHeigh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9" ht="24" customHeight="1" x14ac:dyDescent="0.2">
      <c r="A14" s="3"/>
      <c r="B14" s="226" t="s">
        <v>128</v>
      </c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26"/>
      <c r="O14" s="226"/>
      <c r="P14" s="226"/>
      <c r="Q14" s="226"/>
      <c r="R14" s="226"/>
      <c r="S14" s="226"/>
      <c r="T14" s="226"/>
      <c r="U14" s="226"/>
      <c r="V14" s="226"/>
      <c r="W14" s="226"/>
      <c r="X14" s="226"/>
      <c r="Y14" s="226"/>
      <c r="Z14" s="226"/>
      <c r="AA14" s="226"/>
      <c r="AB14" s="226"/>
      <c r="AC14" s="226"/>
      <c r="AD14" s="226"/>
      <c r="AE14" s="226"/>
      <c r="AF14" s="226"/>
      <c r="AG14" s="226"/>
      <c r="AH14" s="226"/>
      <c r="AI14" s="226"/>
      <c r="AJ14" s="226"/>
      <c r="AK14" s="226"/>
    </row>
    <row r="15" spans="1:39" ht="5.25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9" ht="24" customHeight="1" x14ac:dyDescent="0.2">
      <c r="A16" s="236" t="s">
        <v>7</v>
      </c>
      <c r="B16" s="237"/>
      <c r="C16" s="215" t="s">
        <v>89</v>
      </c>
      <c r="D16" s="201"/>
      <c r="E16" s="201"/>
      <c r="F16" s="201"/>
      <c r="G16" s="188"/>
      <c r="H16" s="221" t="s">
        <v>133</v>
      </c>
      <c r="I16" s="222"/>
      <c r="J16" s="222"/>
      <c r="K16" s="222"/>
      <c r="L16" s="222"/>
      <c r="M16" s="222"/>
      <c r="N16" s="223"/>
      <c r="O16" s="218" t="s">
        <v>57</v>
      </c>
      <c r="P16" s="172"/>
      <c r="Q16" s="172"/>
      <c r="R16" s="172"/>
      <c r="S16" s="219"/>
      <c r="T16" s="266"/>
      <c r="U16" s="267"/>
      <c r="V16" s="268"/>
      <c r="W16" s="263" t="s">
        <v>131</v>
      </c>
      <c r="X16" s="264"/>
      <c r="Y16" s="264"/>
      <c r="Z16" s="264"/>
      <c r="AA16" s="264"/>
      <c r="AB16" s="264"/>
      <c r="AC16" s="264"/>
      <c r="AD16" s="264"/>
      <c r="AE16" s="264"/>
      <c r="AF16" s="264"/>
      <c r="AG16" s="264"/>
      <c r="AH16" s="264"/>
      <c r="AI16" s="264"/>
      <c r="AJ16" s="264"/>
      <c r="AK16" s="265"/>
    </row>
    <row r="17" spans="1:39" ht="24" customHeight="1" x14ac:dyDescent="0.2">
      <c r="A17" s="238"/>
      <c r="B17" s="239"/>
      <c r="C17" s="185" t="s">
        <v>129</v>
      </c>
      <c r="D17" s="158"/>
      <c r="E17" s="158"/>
      <c r="F17" s="158"/>
      <c r="G17" s="220"/>
      <c r="H17" s="216" t="s">
        <v>132</v>
      </c>
      <c r="I17" s="217"/>
      <c r="J17" s="217"/>
      <c r="K17" s="217"/>
      <c r="L17" s="217"/>
      <c r="M17" s="217"/>
      <c r="N17" s="217"/>
      <c r="O17" s="217"/>
      <c r="P17" s="217"/>
      <c r="Q17" s="217"/>
      <c r="R17" s="217"/>
      <c r="S17" s="217"/>
      <c r="T17" s="217"/>
      <c r="U17" s="217"/>
      <c r="V17" s="217"/>
      <c r="W17" s="217"/>
      <c r="X17" s="217"/>
      <c r="Y17" s="217"/>
      <c r="Z17" s="217"/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</row>
    <row r="18" spans="1:39" ht="24" customHeight="1" x14ac:dyDescent="0.2">
      <c r="A18" s="240"/>
      <c r="B18" s="241"/>
      <c r="C18" s="206" t="s">
        <v>53</v>
      </c>
      <c r="D18" s="207"/>
      <c r="E18" s="207"/>
      <c r="F18" s="207"/>
      <c r="G18" s="208"/>
      <c r="H18" s="154"/>
      <c r="I18" s="155"/>
      <c r="J18" s="155"/>
      <c r="K18" s="155"/>
      <c r="L18" s="155"/>
      <c r="M18" s="155"/>
      <c r="N18" s="156"/>
      <c r="O18" s="206" t="s">
        <v>6</v>
      </c>
      <c r="P18" s="207"/>
      <c r="Q18" s="207"/>
      <c r="R18" s="207"/>
      <c r="S18" s="208"/>
      <c r="T18" s="154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7"/>
    </row>
    <row r="19" spans="1:39" ht="5.25" customHeight="1" x14ac:dyDescent="0.2">
      <c r="A19" s="77"/>
      <c r="B19" s="78"/>
      <c r="C19" s="78"/>
      <c r="D19" s="78"/>
      <c r="E19" s="78"/>
      <c r="F19" s="78"/>
      <c r="G19" s="78"/>
      <c r="H19" s="78"/>
      <c r="I19" s="79"/>
      <c r="J19" s="79"/>
      <c r="K19" s="79"/>
      <c r="L19" s="78"/>
      <c r="M19" s="78"/>
      <c r="N19" s="80"/>
      <c r="O19" s="78"/>
      <c r="P19" s="79"/>
      <c r="Q19" s="79"/>
      <c r="R19" s="79"/>
      <c r="S19" s="78"/>
      <c r="T19" s="78"/>
      <c r="U19" s="80"/>
      <c r="V19" s="80"/>
      <c r="W19" s="81"/>
      <c r="X19" s="81"/>
      <c r="Y19" s="81"/>
      <c r="Z19" s="81"/>
      <c r="AA19" s="81"/>
      <c r="AB19" s="81"/>
      <c r="AC19" s="81"/>
      <c r="AD19" s="80"/>
      <c r="AE19" s="80"/>
      <c r="AF19" s="80"/>
      <c r="AG19" s="80"/>
      <c r="AH19" s="80"/>
      <c r="AI19" s="80"/>
      <c r="AJ19" s="80"/>
      <c r="AK19" s="82"/>
    </row>
    <row r="20" spans="1:39" ht="24" customHeight="1" x14ac:dyDescent="0.2">
      <c r="A20" s="230" t="s">
        <v>24</v>
      </c>
      <c r="B20" s="231"/>
      <c r="C20" s="231"/>
      <c r="D20" s="231"/>
      <c r="E20" s="231"/>
      <c r="F20" s="231"/>
      <c r="G20" s="232"/>
      <c r="H20" s="145" t="s">
        <v>78</v>
      </c>
      <c r="I20" s="146"/>
      <c r="J20" s="146"/>
      <c r="K20" s="146"/>
      <c r="L20" s="146"/>
      <c r="M20" s="146"/>
      <c r="N20" s="142" t="s">
        <v>10</v>
      </c>
      <c r="O20" s="142"/>
      <c r="P20" s="142"/>
      <c r="Q20" s="143"/>
      <c r="R20" s="147" t="s">
        <v>79</v>
      </c>
      <c r="S20" s="146"/>
      <c r="T20" s="146"/>
      <c r="U20" s="146"/>
      <c r="V20" s="146"/>
      <c r="W20" s="146"/>
      <c r="X20" s="146"/>
      <c r="Y20" s="142" t="s">
        <v>12</v>
      </c>
      <c r="Z20" s="142"/>
      <c r="AA20" s="143"/>
      <c r="AB20" s="147" t="s">
        <v>8</v>
      </c>
      <c r="AC20" s="146"/>
      <c r="AD20" s="146"/>
      <c r="AE20" s="146"/>
      <c r="AF20" s="144" t="s">
        <v>30</v>
      </c>
      <c r="AG20" s="144"/>
      <c r="AH20" s="144"/>
      <c r="AI20" s="144"/>
      <c r="AJ20" s="144"/>
      <c r="AK20" s="40"/>
      <c r="AL20" s="2"/>
    </row>
    <row r="21" spans="1:39" ht="24" customHeight="1" x14ac:dyDescent="0.2">
      <c r="A21" s="8"/>
      <c r="B21" s="233" t="s">
        <v>74</v>
      </c>
      <c r="C21" s="234"/>
      <c r="D21" s="234"/>
      <c r="E21" s="234"/>
      <c r="F21" s="234"/>
      <c r="G21" s="235"/>
      <c r="H21" s="242"/>
      <c r="I21" s="243"/>
      <c r="J21" s="243"/>
      <c r="K21" s="243"/>
      <c r="L21" s="243"/>
      <c r="M21" s="243"/>
      <c r="N21" s="243"/>
      <c r="O21" s="243"/>
      <c r="P21" s="243"/>
      <c r="Q21" s="33" t="s">
        <v>14</v>
      </c>
      <c r="R21" s="244"/>
      <c r="S21" s="244"/>
      <c r="T21" s="244"/>
      <c r="U21" s="244"/>
      <c r="V21" s="244"/>
      <c r="W21" s="244"/>
      <c r="X21" s="244"/>
      <c r="Y21" s="244"/>
      <c r="Z21" s="242"/>
      <c r="AA21" s="33" t="s">
        <v>14</v>
      </c>
      <c r="AB21" s="41" t="s">
        <v>13</v>
      </c>
      <c r="AC21" s="245">
        <f>H21-R21</f>
        <v>0</v>
      </c>
      <c r="AD21" s="245"/>
      <c r="AE21" s="245"/>
      <c r="AF21" s="245"/>
      <c r="AG21" s="245"/>
      <c r="AH21" s="245"/>
      <c r="AI21" s="245"/>
      <c r="AJ21" s="245"/>
      <c r="AK21" s="135" t="s">
        <v>14</v>
      </c>
      <c r="AL21" s="2"/>
      <c r="AM21" s="2"/>
    </row>
    <row r="22" spans="1:39" ht="24" customHeight="1" x14ac:dyDescent="0.15">
      <c r="A22" s="8"/>
      <c r="B22" s="166" t="s">
        <v>15</v>
      </c>
      <c r="C22" s="167"/>
      <c r="D22" s="167"/>
      <c r="E22" s="167"/>
      <c r="F22" s="167"/>
      <c r="G22" s="255"/>
      <c r="H22" s="39" t="s">
        <v>16</v>
      </c>
      <c r="I22" s="6" t="s">
        <v>13</v>
      </c>
      <c r="J22" s="187">
        <f>IF(AC21&lt;1000,AC21,"")</f>
        <v>0</v>
      </c>
      <c r="K22" s="187"/>
      <c r="L22" s="187"/>
      <c r="M22" s="187"/>
      <c r="N22" s="6" t="s">
        <v>14</v>
      </c>
      <c r="O22" s="6" t="s">
        <v>17</v>
      </c>
      <c r="P22" s="6"/>
      <c r="Q22" s="6">
        <v>3</v>
      </c>
      <c r="R22" s="6" t="s">
        <v>19</v>
      </c>
      <c r="S22" s="212" t="s">
        <v>57</v>
      </c>
      <c r="T22" s="212"/>
      <c r="U22" s="187"/>
      <c r="V22" s="187"/>
      <c r="W22" s="187"/>
      <c r="X22" s="213" t="s">
        <v>58</v>
      </c>
      <c r="Y22" s="213"/>
      <c r="Z22" s="6"/>
      <c r="AA22" s="35"/>
      <c r="AB22" s="246"/>
      <c r="AC22" s="187"/>
      <c r="AD22" s="187"/>
      <c r="AE22" s="187"/>
      <c r="AF22" s="187"/>
      <c r="AG22" s="187"/>
      <c r="AH22" s="187"/>
      <c r="AI22" s="187"/>
      <c r="AJ22" s="187"/>
      <c r="AK22" s="192"/>
    </row>
    <row r="23" spans="1:39" ht="24" customHeight="1" x14ac:dyDescent="0.2">
      <c r="A23" s="8"/>
      <c r="B23" s="163"/>
      <c r="C23" s="164"/>
      <c r="D23" s="164"/>
      <c r="E23" s="164"/>
      <c r="F23" s="164"/>
      <c r="G23" s="165"/>
      <c r="H23" s="5" t="s">
        <v>16</v>
      </c>
      <c r="I23" s="5" t="s">
        <v>13</v>
      </c>
      <c r="J23" s="164" t="str">
        <f>IF(AND(AC21&gt;=1000, AC21&lt;3000), AC21, "")</f>
        <v/>
      </c>
      <c r="K23" s="164"/>
      <c r="L23" s="164"/>
      <c r="M23" s="164"/>
      <c r="N23" s="5" t="s">
        <v>18</v>
      </c>
      <c r="O23" s="5"/>
      <c r="P23" s="5" t="s">
        <v>9</v>
      </c>
      <c r="Q23" s="5">
        <v>1</v>
      </c>
      <c r="R23" s="5" t="s">
        <v>11</v>
      </c>
      <c r="S23" s="214" t="str">
        <f>IF(J23="","",T16)</f>
        <v/>
      </c>
      <c r="T23" s="164"/>
      <c r="U23" s="5" t="s">
        <v>19</v>
      </c>
      <c r="V23" s="5" t="s">
        <v>20</v>
      </c>
      <c r="W23" s="5" t="s">
        <v>17</v>
      </c>
      <c r="X23" s="164">
        <v>30</v>
      </c>
      <c r="Y23" s="164"/>
      <c r="Z23" s="5" t="s">
        <v>19</v>
      </c>
      <c r="AA23" s="36"/>
      <c r="AB23" s="34" t="s">
        <v>21</v>
      </c>
      <c r="AC23" s="229">
        <f>ROUNDUP(IF(AC21&lt;1000, AC21*0.03, IF(AC21&lt;3000, AC21*0.3*(1-T16), AC21*0.5*(1-T16))), 2)</f>
        <v>0</v>
      </c>
      <c r="AD23" s="229"/>
      <c r="AE23" s="229"/>
      <c r="AF23" s="229"/>
      <c r="AG23" s="229"/>
      <c r="AH23" s="229"/>
      <c r="AI23" s="229"/>
      <c r="AJ23" s="229"/>
      <c r="AK23" s="132" t="s">
        <v>14</v>
      </c>
    </row>
    <row r="24" spans="1:39" ht="24" customHeight="1" x14ac:dyDescent="0.2">
      <c r="A24" s="16"/>
      <c r="B24" s="247"/>
      <c r="C24" s="194"/>
      <c r="D24" s="194"/>
      <c r="E24" s="194"/>
      <c r="F24" s="194"/>
      <c r="G24" s="248"/>
      <c r="H24" s="17" t="s">
        <v>16</v>
      </c>
      <c r="I24" s="17" t="s">
        <v>13</v>
      </c>
      <c r="J24" s="194" t="str">
        <f>IF(AC21&gt;=3000, AC21, "")</f>
        <v/>
      </c>
      <c r="K24" s="194"/>
      <c r="L24" s="194"/>
      <c r="M24" s="194"/>
      <c r="N24" s="17" t="s">
        <v>18</v>
      </c>
      <c r="O24" s="17"/>
      <c r="P24" s="17" t="s">
        <v>9</v>
      </c>
      <c r="Q24" s="17">
        <v>1</v>
      </c>
      <c r="R24" s="17" t="s">
        <v>11</v>
      </c>
      <c r="S24" s="214" t="str">
        <f>IF(J24="","",T16)</f>
        <v/>
      </c>
      <c r="T24" s="164"/>
      <c r="U24" s="17" t="s">
        <v>19</v>
      </c>
      <c r="V24" s="17" t="s">
        <v>20</v>
      </c>
      <c r="W24" s="17" t="s">
        <v>17</v>
      </c>
      <c r="X24" s="194">
        <v>50</v>
      </c>
      <c r="Y24" s="194"/>
      <c r="Z24" s="17" t="s">
        <v>19</v>
      </c>
      <c r="AA24" s="38"/>
      <c r="AB24" s="199"/>
      <c r="AC24" s="199"/>
      <c r="AD24" s="199"/>
      <c r="AE24" s="199"/>
      <c r="AF24" s="199"/>
      <c r="AG24" s="199"/>
      <c r="AH24" s="199"/>
      <c r="AI24" s="199"/>
      <c r="AJ24" s="199"/>
      <c r="AK24" s="200"/>
    </row>
    <row r="25" spans="1:39" ht="5.25" customHeight="1" x14ac:dyDescent="0.2">
      <c r="A25" s="83"/>
      <c r="B25" s="80"/>
      <c r="C25" s="80"/>
      <c r="D25" s="80"/>
      <c r="E25" s="80"/>
      <c r="F25" s="80"/>
      <c r="G25" s="80"/>
      <c r="H25" s="80"/>
      <c r="I25" s="80"/>
      <c r="J25" s="84"/>
      <c r="K25" s="84"/>
      <c r="L25" s="84"/>
      <c r="M25" s="84"/>
      <c r="N25" s="80"/>
      <c r="O25" s="80"/>
      <c r="P25" s="80"/>
      <c r="Q25" s="80"/>
      <c r="R25" s="80"/>
      <c r="S25" s="84"/>
      <c r="T25" s="84"/>
      <c r="U25" s="80"/>
      <c r="V25" s="80"/>
      <c r="W25" s="80"/>
      <c r="X25" s="84"/>
      <c r="Y25" s="84"/>
      <c r="Z25" s="80"/>
      <c r="AA25" s="81"/>
      <c r="AB25" s="85"/>
      <c r="AC25" s="85"/>
      <c r="AD25" s="85"/>
      <c r="AE25" s="85"/>
      <c r="AF25" s="85"/>
      <c r="AG25" s="85"/>
      <c r="AH25" s="85"/>
      <c r="AI25" s="85"/>
      <c r="AJ25" s="85"/>
      <c r="AK25" s="86"/>
    </row>
    <row r="26" spans="1:39" ht="24" customHeight="1" x14ac:dyDescent="0.2">
      <c r="A26" s="202" t="s">
        <v>25</v>
      </c>
      <c r="B26" s="203"/>
      <c r="C26" s="203"/>
      <c r="D26" s="203"/>
      <c r="E26" s="203"/>
      <c r="F26" s="203"/>
      <c r="G26" s="203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  <c r="AA26" s="180"/>
      <c r="AB26" s="180"/>
      <c r="AC26" s="180"/>
      <c r="AD26" s="180"/>
      <c r="AE26" s="180"/>
      <c r="AF26" s="180"/>
      <c r="AG26" s="180"/>
      <c r="AH26" s="180"/>
      <c r="AI26" s="180"/>
      <c r="AJ26" s="180"/>
      <c r="AK26" s="181"/>
    </row>
    <row r="27" spans="1:39" ht="24" customHeight="1" x14ac:dyDescent="0.2">
      <c r="A27" s="8"/>
      <c r="B27" s="253"/>
      <c r="C27" s="67" t="s">
        <v>28</v>
      </c>
      <c r="D27" s="201" t="s">
        <v>27</v>
      </c>
      <c r="E27" s="201"/>
      <c r="F27" s="201"/>
      <c r="G27" s="201"/>
      <c r="H27" s="188"/>
      <c r="I27" s="160" t="s">
        <v>126</v>
      </c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2"/>
    </row>
    <row r="28" spans="1:39" ht="24" customHeight="1" x14ac:dyDescent="0.2">
      <c r="A28" s="8"/>
      <c r="B28" s="254"/>
      <c r="C28" s="249"/>
      <c r="D28" s="204" t="s">
        <v>27</v>
      </c>
      <c r="E28" s="184"/>
      <c r="F28" s="184"/>
      <c r="G28" s="184"/>
      <c r="H28" s="175"/>
      <c r="I28" s="249"/>
      <c r="J28" s="250"/>
      <c r="K28" s="250"/>
      <c r="L28" s="250"/>
      <c r="M28" s="250"/>
      <c r="N28" s="250"/>
      <c r="O28" s="250"/>
      <c r="P28" s="250"/>
      <c r="Q28" s="250"/>
      <c r="R28" s="250"/>
      <c r="S28" s="250"/>
      <c r="T28" s="250"/>
      <c r="U28" s="250"/>
      <c r="V28" s="250"/>
      <c r="W28" s="250"/>
      <c r="X28" s="250"/>
      <c r="Y28" s="250"/>
      <c r="Z28" s="250"/>
      <c r="AA28" s="250"/>
      <c r="AB28" s="250"/>
      <c r="AC28" s="250"/>
      <c r="AD28" s="251"/>
      <c r="AE28" s="91" t="s">
        <v>26</v>
      </c>
      <c r="AF28" s="205"/>
      <c r="AG28" s="205"/>
      <c r="AH28" s="205"/>
      <c r="AI28" s="205"/>
      <c r="AJ28" s="205"/>
      <c r="AK28" s="136" t="s">
        <v>14</v>
      </c>
    </row>
    <row r="29" spans="1:39" ht="24" customHeight="1" x14ac:dyDescent="0.2">
      <c r="A29" s="8"/>
      <c r="B29" s="254"/>
      <c r="C29" s="252"/>
      <c r="D29" s="206" t="s">
        <v>29</v>
      </c>
      <c r="E29" s="207"/>
      <c r="F29" s="207"/>
      <c r="G29" s="207"/>
      <c r="H29" s="208"/>
      <c r="I29" s="48" t="s">
        <v>82</v>
      </c>
      <c r="J29" s="42"/>
      <c r="K29" s="42"/>
      <c r="L29" s="42"/>
      <c r="M29" s="42"/>
      <c r="N29" s="25"/>
      <c r="O29" s="25"/>
      <c r="P29" s="25"/>
      <c r="Q29" s="25"/>
      <c r="R29" s="209" t="s">
        <v>43</v>
      </c>
      <c r="S29" s="209"/>
      <c r="T29" s="209"/>
      <c r="U29" s="93" t="s">
        <v>83</v>
      </c>
      <c r="V29" s="180"/>
      <c r="W29" s="180"/>
      <c r="X29" s="180"/>
      <c r="Y29" s="181"/>
      <c r="Z29" s="43" t="s">
        <v>14</v>
      </c>
      <c r="AA29" s="44" t="s">
        <v>17</v>
      </c>
      <c r="AB29" s="210">
        <v>1.2</v>
      </c>
      <c r="AC29" s="210"/>
      <c r="AD29" s="74" t="s">
        <v>35</v>
      </c>
      <c r="AE29" s="90" t="s">
        <v>34</v>
      </c>
      <c r="AF29" s="211">
        <f>ROUNDDOWN(AF28+V29*1.2,2)</f>
        <v>0</v>
      </c>
      <c r="AG29" s="211"/>
      <c r="AH29" s="211"/>
      <c r="AI29" s="211"/>
      <c r="AJ29" s="211"/>
      <c r="AK29" s="135" t="s">
        <v>14</v>
      </c>
    </row>
    <row r="30" spans="1:39" ht="24" customHeight="1" x14ac:dyDescent="0.15">
      <c r="A30" s="8"/>
      <c r="B30" s="254"/>
      <c r="C30" s="252"/>
      <c r="D30" s="166" t="s">
        <v>38</v>
      </c>
      <c r="E30" s="167"/>
      <c r="F30" s="167"/>
      <c r="G30" s="167"/>
      <c r="H30" s="167"/>
      <c r="I30" s="22" t="s">
        <v>72</v>
      </c>
      <c r="J30" s="10"/>
      <c r="K30" s="6"/>
      <c r="L30" s="6"/>
      <c r="M30" s="6"/>
      <c r="N30" s="6"/>
      <c r="O30" s="6"/>
      <c r="P30" s="6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  <c r="AE30" s="172"/>
      <c r="AF30" s="172"/>
      <c r="AG30" s="172"/>
      <c r="AH30" s="172"/>
      <c r="AI30" s="172"/>
      <c r="AJ30" s="172"/>
      <c r="AK30" s="7"/>
    </row>
    <row r="31" spans="1:39" ht="24" customHeight="1" x14ac:dyDescent="0.15">
      <c r="A31" s="8"/>
      <c r="B31" s="254"/>
      <c r="C31" s="252"/>
      <c r="D31" s="163"/>
      <c r="E31" s="164"/>
      <c r="F31" s="165"/>
      <c r="G31" s="249"/>
      <c r="H31" s="250"/>
      <c r="I31" s="89" t="s">
        <v>84</v>
      </c>
      <c r="J31" s="46"/>
      <c r="K31" s="46"/>
      <c r="L31" s="46"/>
      <c r="M31" s="46"/>
      <c r="N31" s="46"/>
      <c r="O31" s="46"/>
      <c r="P31" s="46"/>
      <c r="Q31" s="89" t="s">
        <v>85</v>
      </c>
      <c r="R31" s="46"/>
      <c r="S31" s="46"/>
      <c r="T31" s="46"/>
      <c r="U31" s="46"/>
      <c r="V31" s="46"/>
      <c r="W31" s="46"/>
      <c r="X31" s="46"/>
      <c r="Y31" s="256"/>
      <c r="Z31" s="256"/>
      <c r="AA31" s="88" t="s">
        <v>86</v>
      </c>
      <c r="AB31" s="29"/>
      <c r="AC31" s="29"/>
      <c r="AD31" s="29"/>
      <c r="AE31" s="29"/>
      <c r="AF31" s="29"/>
      <c r="AG31" s="210"/>
      <c r="AH31" s="210"/>
      <c r="AI31" s="210"/>
      <c r="AJ31" s="210"/>
      <c r="AK31" s="30"/>
    </row>
    <row r="32" spans="1:39" ht="24" customHeight="1" x14ac:dyDescent="0.2">
      <c r="A32" s="8"/>
      <c r="B32" s="254"/>
      <c r="C32" s="252"/>
      <c r="D32" s="163"/>
      <c r="E32" s="164"/>
      <c r="F32" s="165"/>
      <c r="G32" s="34" t="s">
        <v>59</v>
      </c>
      <c r="H32" s="5"/>
      <c r="I32" s="5"/>
      <c r="J32" s="9" t="s">
        <v>9</v>
      </c>
      <c r="K32" s="11">
        <v>20</v>
      </c>
      <c r="L32" s="11" t="s">
        <v>14</v>
      </c>
      <c r="M32" s="12" t="s">
        <v>17</v>
      </c>
      <c r="N32" s="169"/>
      <c r="O32" s="181"/>
      <c r="P32" s="12" t="s">
        <v>60</v>
      </c>
      <c r="Q32" s="13" t="s">
        <v>62</v>
      </c>
      <c r="R32" s="5">
        <v>6</v>
      </c>
      <c r="S32" s="11" t="s">
        <v>14</v>
      </c>
      <c r="T32" s="12" t="s">
        <v>17</v>
      </c>
      <c r="U32" s="169"/>
      <c r="V32" s="181"/>
      <c r="W32" s="12" t="s">
        <v>60</v>
      </c>
      <c r="X32" s="13" t="s">
        <v>62</v>
      </c>
      <c r="Y32" s="5">
        <v>3</v>
      </c>
      <c r="Z32" s="14" t="s">
        <v>14</v>
      </c>
      <c r="AA32" s="12" t="s">
        <v>17</v>
      </c>
      <c r="AB32" s="169"/>
      <c r="AC32" s="181"/>
      <c r="AD32" s="12" t="s">
        <v>60</v>
      </c>
      <c r="AE32" s="15" t="s">
        <v>61</v>
      </c>
      <c r="AF32" s="169">
        <f>N32*20+U32*6+AB32*3</f>
        <v>0</v>
      </c>
      <c r="AG32" s="180"/>
      <c r="AH32" s="180"/>
      <c r="AI32" s="180"/>
      <c r="AJ32" s="181"/>
      <c r="AK32" s="139" t="s">
        <v>87</v>
      </c>
      <c r="AL32" s="134"/>
    </row>
    <row r="33" spans="1:37" ht="3" customHeight="1" x14ac:dyDescent="0.2">
      <c r="A33" s="8"/>
      <c r="B33" s="66"/>
      <c r="C33" s="34"/>
      <c r="D33" s="163"/>
      <c r="E33" s="164"/>
      <c r="F33" s="165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  <c r="AF33" s="164"/>
      <c r="AG33" s="164"/>
      <c r="AH33" s="164"/>
      <c r="AI33" s="164"/>
      <c r="AJ33" s="164"/>
      <c r="AK33" s="177"/>
    </row>
    <row r="34" spans="1:37" ht="3" customHeight="1" x14ac:dyDescent="0.2">
      <c r="A34" s="8"/>
      <c r="B34" s="66"/>
      <c r="C34" s="34"/>
      <c r="D34" s="163"/>
      <c r="E34" s="164"/>
      <c r="F34" s="165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64"/>
      <c r="AI34" s="164"/>
      <c r="AJ34" s="164"/>
      <c r="AK34" s="177"/>
    </row>
    <row r="35" spans="1:37" ht="24" customHeight="1" x14ac:dyDescent="0.2">
      <c r="A35" s="8"/>
      <c r="B35" s="66"/>
      <c r="C35" s="34"/>
      <c r="D35" s="163"/>
      <c r="E35" s="164"/>
      <c r="F35" s="165"/>
      <c r="G35" s="5" t="s">
        <v>31</v>
      </c>
      <c r="H35" s="5"/>
      <c r="I35" s="164"/>
      <c r="J35" s="164"/>
      <c r="K35" s="164"/>
      <c r="L35" s="164"/>
      <c r="M35" s="164"/>
      <c r="N35" s="164"/>
      <c r="O35" s="164"/>
      <c r="P35" s="164"/>
      <c r="Q35" s="164"/>
      <c r="R35" s="195" t="s">
        <v>88</v>
      </c>
      <c r="S35" s="195"/>
      <c r="T35" s="196"/>
      <c r="U35" s="269">
        <f>AF28+V29</f>
        <v>0</v>
      </c>
      <c r="V35" s="180"/>
      <c r="W35" s="180"/>
      <c r="X35" s="181"/>
      <c r="Y35" s="11" t="s">
        <v>14</v>
      </c>
      <c r="Z35" s="12" t="s">
        <v>17</v>
      </c>
      <c r="AA35" s="5">
        <v>2</v>
      </c>
      <c r="AB35" s="5" t="s">
        <v>32</v>
      </c>
      <c r="AC35" s="5"/>
      <c r="AD35" s="5"/>
      <c r="AE35" s="15" t="s">
        <v>61</v>
      </c>
      <c r="AF35" s="169"/>
      <c r="AG35" s="180"/>
      <c r="AH35" s="180"/>
      <c r="AI35" s="180"/>
      <c r="AJ35" s="181"/>
      <c r="AK35" s="132" t="s">
        <v>123</v>
      </c>
    </row>
    <row r="36" spans="1:37" ht="3" customHeight="1" x14ac:dyDescent="0.2">
      <c r="A36" s="8"/>
      <c r="B36" s="66"/>
      <c r="C36" s="47"/>
      <c r="D36" s="16"/>
      <c r="E36" s="17"/>
      <c r="F36" s="17"/>
      <c r="G36" s="3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8"/>
      <c r="V36" s="18"/>
      <c r="W36" s="18"/>
      <c r="X36" s="18"/>
      <c r="Y36" s="19"/>
      <c r="Z36" s="20"/>
      <c r="AA36" s="17"/>
      <c r="AB36" s="17"/>
      <c r="AC36" s="17"/>
      <c r="AD36" s="17"/>
      <c r="AE36" s="21"/>
      <c r="AF36" s="18"/>
      <c r="AG36" s="18"/>
      <c r="AH36" s="18"/>
      <c r="AI36" s="17"/>
      <c r="AJ36" s="17"/>
      <c r="AK36" s="24"/>
    </row>
    <row r="37" spans="1:37" ht="24" customHeight="1" x14ac:dyDescent="0.2">
      <c r="A37" s="8"/>
      <c r="B37" s="66"/>
      <c r="C37" s="31"/>
      <c r="D37" s="197" t="s">
        <v>33</v>
      </c>
      <c r="E37" s="197"/>
      <c r="F37" s="197"/>
      <c r="G37" s="197"/>
      <c r="H37" s="198"/>
      <c r="I37" s="68" t="s">
        <v>80</v>
      </c>
      <c r="J37" s="69"/>
      <c r="K37" s="69"/>
      <c r="L37" s="27"/>
      <c r="M37" s="27"/>
      <c r="N37" s="27"/>
      <c r="O37" s="27"/>
      <c r="P37" s="45"/>
      <c r="Q37" s="45"/>
      <c r="R37" s="168" t="s">
        <v>81</v>
      </c>
      <c r="S37" s="168"/>
      <c r="T37" s="168"/>
      <c r="U37" s="169"/>
      <c r="V37" s="170"/>
      <c r="W37" s="170"/>
      <c r="X37" s="170"/>
      <c r="Y37" s="171"/>
      <c r="Z37" s="28" t="s">
        <v>14</v>
      </c>
      <c r="AA37" s="63" t="s">
        <v>17</v>
      </c>
      <c r="AB37" s="172">
        <v>1.2</v>
      </c>
      <c r="AC37" s="172"/>
      <c r="AD37" s="87" t="s">
        <v>35</v>
      </c>
      <c r="AE37" s="92" t="s">
        <v>36</v>
      </c>
      <c r="AF37" s="187">
        <f>ROUNDDOWN(U37*1.2,2)</f>
        <v>0</v>
      </c>
      <c r="AG37" s="187"/>
      <c r="AH37" s="187"/>
      <c r="AI37" s="187"/>
      <c r="AJ37" s="187"/>
      <c r="AK37" s="131" t="s">
        <v>14</v>
      </c>
    </row>
    <row r="38" spans="1:37" ht="24" customHeight="1" x14ac:dyDescent="0.2">
      <c r="A38" s="8"/>
      <c r="B38" s="16"/>
      <c r="C38" s="72" t="s">
        <v>75</v>
      </c>
      <c r="D38" s="26"/>
      <c r="E38" s="26"/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94"/>
      <c r="Q38" s="194"/>
      <c r="R38" s="194"/>
      <c r="S38" s="194"/>
      <c r="T38" s="194"/>
      <c r="U38" s="194"/>
      <c r="V38" s="194"/>
      <c r="W38" s="194"/>
      <c r="X38" s="194"/>
      <c r="Y38" s="20" t="s">
        <v>26</v>
      </c>
      <c r="Z38" s="70" t="s">
        <v>37</v>
      </c>
      <c r="AA38" s="44" t="s">
        <v>34</v>
      </c>
      <c r="AB38" s="70" t="s">
        <v>37</v>
      </c>
      <c r="AC38" s="44" t="s">
        <v>36</v>
      </c>
      <c r="AD38" s="71" t="s">
        <v>61</v>
      </c>
      <c r="AE38" s="169">
        <f>ROUNDDOWN(AF28+AF29+AF37,2)</f>
        <v>0</v>
      </c>
      <c r="AF38" s="180"/>
      <c r="AG38" s="180"/>
      <c r="AH38" s="180"/>
      <c r="AI38" s="180"/>
      <c r="AJ38" s="180"/>
      <c r="AK38" s="130" t="s">
        <v>14</v>
      </c>
    </row>
    <row r="39" spans="1:37" ht="24" customHeight="1" x14ac:dyDescent="0.15">
      <c r="A39" s="8"/>
      <c r="B39" s="56"/>
      <c r="C39" s="57" t="s">
        <v>39</v>
      </c>
      <c r="D39" s="188" t="s">
        <v>40</v>
      </c>
      <c r="E39" s="189"/>
      <c r="F39" s="189"/>
      <c r="G39" s="189"/>
      <c r="H39" s="189"/>
      <c r="I39" s="58" t="s">
        <v>71</v>
      </c>
      <c r="J39" s="59"/>
      <c r="K39" s="59"/>
      <c r="L39" s="60"/>
      <c r="M39" s="168"/>
      <c r="N39" s="168"/>
      <c r="O39" s="168"/>
      <c r="P39" s="168"/>
      <c r="Q39" s="61" t="s">
        <v>69</v>
      </c>
      <c r="R39" s="168" t="s">
        <v>43</v>
      </c>
      <c r="S39" s="168"/>
      <c r="T39" s="190"/>
      <c r="U39" s="191"/>
      <c r="V39" s="187"/>
      <c r="W39" s="187"/>
      <c r="X39" s="187"/>
      <c r="Y39" s="192"/>
      <c r="Z39" s="62" t="s">
        <v>14</v>
      </c>
      <c r="AA39" s="63" t="s">
        <v>17</v>
      </c>
      <c r="AB39" s="172">
        <v>1.2</v>
      </c>
      <c r="AC39" s="193"/>
      <c r="AD39" s="75" t="s">
        <v>61</v>
      </c>
      <c r="AE39" s="257">
        <f>ROUNDDOWN(IF(M39="有", U39*1.2,U39),2)</f>
        <v>0</v>
      </c>
      <c r="AF39" s="168"/>
      <c r="AG39" s="168"/>
      <c r="AH39" s="168"/>
      <c r="AI39" s="168"/>
      <c r="AJ39" s="168"/>
      <c r="AK39" s="133" t="s">
        <v>14</v>
      </c>
    </row>
    <row r="40" spans="1:37" ht="24" customHeight="1" x14ac:dyDescent="0.15">
      <c r="A40" s="8"/>
      <c r="B40" s="64"/>
      <c r="C40" s="49" t="s">
        <v>41</v>
      </c>
      <c r="D40" s="175" t="s">
        <v>42</v>
      </c>
      <c r="E40" s="176"/>
      <c r="F40" s="176"/>
      <c r="G40" s="176"/>
      <c r="H40" s="176"/>
      <c r="I40" s="185"/>
      <c r="J40" s="158"/>
      <c r="K40" s="158"/>
      <c r="L40" s="158"/>
      <c r="M40" s="158"/>
      <c r="N40" s="158"/>
      <c r="O40" s="158"/>
      <c r="P40" s="158"/>
      <c r="Q40" s="158"/>
      <c r="R40" s="158" t="s">
        <v>43</v>
      </c>
      <c r="S40" s="158"/>
      <c r="T40" s="159"/>
      <c r="U40" s="169"/>
      <c r="V40" s="180"/>
      <c r="W40" s="180"/>
      <c r="X40" s="180"/>
      <c r="Y40" s="181"/>
      <c r="Z40" s="50" t="s">
        <v>14</v>
      </c>
      <c r="AA40" s="51" t="s">
        <v>17</v>
      </c>
      <c r="AB40" s="260" t="s">
        <v>44</v>
      </c>
      <c r="AC40" s="261"/>
      <c r="AD40" s="76" t="s">
        <v>61</v>
      </c>
      <c r="AE40" s="186">
        <f>ROUNDDOWN(U40*1.2,2)</f>
        <v>0</v>
      </c>
      <c r="AF40" s="183"/>
      <c r="AG40" s="183"/>
      <c r="AH40" s="183"/>
      <c r="AI40" s="183"/>
      <c r="AJ40" s="183"/>
      <c r="AK40" s="136" t="s">
        <v>14</v>
      </c>
    </row>
    <row r="41" spans="1:37" ht="24" customHeight="1" x14ac:dyDescent="0.15">
      <c r="A41" s="8"/>
      <c r="B41" s="64"/>
      <c r="C41" s="49" t="s">
        <v>45</v>
      </c>
      <c r="D41" s="184" t="s">
        <v>77</v>
      </c>
      <c r="E41" s="184"/>
      <c r="F41" s="184"/>
      <c r="G41" s="184"/>
      <c r="H41" s="175"/>
      <c r="I41" s="185"/>
      <c r="J41" s="158"/>
      <c r="K41" s="158"/>
      <c r="L41" s="158"/>
      <c r="M41" s="158"/>
      <c r="N41" s="158"/>
      <c r="O41" s="158"/>
      <c r="P41" s="158"/>
      <c r="Q41" s="158"/>
      <c r="R41" s="158" t="s">
        <v>46</v>
      </c>
      <c r="S41" s="158"/>
      <c r="T41" s="159"/>
      <c r="U41" s="169"/>
      <c r="V41" s="180"/>
      <c r="W41" s="180"/>
      <c r="X41" s="180"/>
      <c r="Y41" s="181"/>
      <c r="Z41" s="50" t="s">
        <v>14</v>
      </c>
      <c r="AA41" s="51" t="s">
        <v>17</v>
      </c>
      <c r="AB41" s="32">
        <v>1</v>
      </c>
      <c r="AC41" s="53" t="s">
        <v>47</v>
      </c>
      <c r="AD41" s="76" t="s">
        <v>61</v>
      </c>
      <c r="AE41" s="186">
        <f>ROUNDDOWN(U41,2)</f>
        <v>0</v>
      </c>
      <c r="AF41" s="183"/>
      <c r="AG41" s="183"/>
      <c r="AH41" s="183"/>
      <c r="AI41" s="183"/>
      <c r="AJ41" s="183"/>
      <c r="AK41" s="136" t="s">
        <v>14</v>
      </c>
    </row>
    <row r="42" spans="1:37" ht="24" customHeight="1" x14ac:dyDescent="0.2">
      <c r="A42" s="8"/>
      <c r="B42" s="64"/>
      <c r="C42" s="49" t="s">
        <v>48</v>
      </c>
      <c r="D42" s="175" t="s">
        <v>49</v>
      </c>
      <c r="E42" s="176"/>
      <c r="F42" s="176"/>
      <c r="G42" s="176"/>
      <c r="H42" s="176"/>
      <c r="I42" s="186"/>
      <c r="J42" s="183"/>
      <c r="K42" s="183"/>
      <c r="L42" s="183"/>
      <c r="M42" s="183"/>
      <c r="N42" s="183"/>
      <c r="O42" s="183"/>
      <c r="P42" s="183"/>
      <c r="Q42" s="183"/>
      <c r="R42" s="54" t="s">
        <v>70</v>
      </c>
      <c r="S42" s="32"/>
      <c r="T42" s="32"/>
      <c r="U42" s="45"/>
      <c r="V42" s="45"/>
      <c r="W42" s="258"/>
      <c r="X42" s="258"/>
      <c r="Y42" s="258"/>
      <c r="Z42" s="258"/>
      <c r="AA42" s="258"/>
      <c r="AB42" s="258"/>
      <c r="AC42" s="258"/>
      <c r="AD42" s="259"/>
      <c r="AE42" s="186"/>
      <c r="AF42" s="183"/>
      <c r="AG42" s="183"/>
      <c r="AH42" s="183"/>
      <c r="AI42" s="183"/>
      <c r="AJ42" s="183"/>
      <c r="AK42" s="136" t="s">
        <v>14</v>
      </c>
    </row>
    <row r="43" spans="1:37" ht="24" customHeight="1" x14ac:dyDescent="0.2">
      <c r="A43" s="8"/>
      <c r="B43" s="64"/>
      <c r="C43" s="49" t="s">
        <v>50</v>
      </c>
      <c r="D43" s="175" t="s">
        <v>73</v>
      </c>
      <c r="E43" s="176"/>
      <c r="F43" s="176"/>
      <c r="G43" s="176"/>
      <c r="H43" s="176"/>
      <c r="I43" s="249"/>
      <c r="J43" s="250"/>
      <c r="K43" s="250"/>
      <c r="L43" s="250"/>
      <c r="M43" s="250"/>
      <c r="N43" s="250"/>
      <c r="O43" s="250"/>
      <c r="P43" s="250"/>
      <c r="Q43" s="250"/>
      <c r="R43" s="250"/>
      <c r="S43" s="250"/>
      <c r="T43" s="250"/>
      <c r="U43" s="250"/>
      <c r="V43" s="250"/>
      <c r="W43" s="250"/>
      <c r="X43" s="250"/>
      <c r="Y43" s="250"/>
      <c r="Z43" s="250"/>
      <c r="AA43" s="250"/>
      <c r="AB43" s="250"/>
      <c r="AC43" s="250"/>
      <c r="AD43" s="251"/>
      <c r="AE43" s="186"/>
      <c r="AF43" s="183"/>
      <c r="AG43" s="183"/>
      <c r="AH43" s="183"/>
      <c r="AI43" s="183"/>
      <c r="AJ43" s="183"/>
      <c r="AK43" s="136" t="s">
        <v>14</v>
      </c>
    </row>
    <row r="44" spans="1:37" ht="24" customHeight="1" x14ac:dyDescent="0.15">
      <c r="A44" s="8"/>
      <c r="B44" s="64"/>
      <c r="C44" s="49" t="s">
        <v>51</v>
      </c>
      <c r="D44" s="175" t="s">
        <v>52</v>
      </c>
      <c r="E44" s="176"/>
      <c r="F44" s="176"/>
      <c r="G44" s="176"/>
      <c r="H44" s="176"/>
      <c r="I44" s="186"/>
      <c r="J44" s="183"/>
      <c r="K44" s="183"/>
      <c r="L44" s="183"/>
      <c r="M44" s="183"/>
      <c r="N44" s="183"/>
      <c r="O44" s="178" t="s">
        <v>68</v>
      </c>
      <c r="P44" s="178"/>
      <c r="Q44" s="179"/>
      <c r="R44" s="169"/>
      <c r="S44" s="180"/>
      <c r="T44" s="180"/>
      <c r="U44" s="180"/>
      <c r="V44" s="181"/>
      <c r="W44" s="53" t="s">
        <v>67</v>
      </c>
      <c r="X44" s="182" t="s">
        <v>66</v>
      </c>
      <c r="Y44" s="182"/>
      <c r="Z44" s="55">
        <v>2</v>
      </c>
      <c r="AA44" s="52" t="s">
        <v>17</v>
      </c>
      <c r="AB44" s="183">
        <v>3.14</v>
      </c>
      <c r="AC44" s="183"/>
      <c r="AD44" s="76" t="s">
        <v>61</v>
      </c>
      <c r="AE44" s="262">
        <f>ROUNDDOWN((R44/2)^2*3.14,2)</f>
        <v>0</v>
      </c>
      <c r="AF44" s="210"/>
      <c r="AG44" s="210"/>
      <c r="AH44" s="210"/>
      <c r="AI44" s="210"/>
      <c r="AJ44" s="210"/>
      <c r="AK44" s="137" t="s">
        <v>14</v>
      </c>
    </row>
    <row r="45" spans="1:37" ht="24" customHeight="1" thickBot="1" x14ac:dyDescent="0.25">
      <c r="A45" s="8"/>
      <c r="B45" s="23"/>
      <c r="C45" s="73" t="s">
        <v>63</v>
      </c>
      <c r="D45" s="17"/>
      <c r="E45" s="17"/>
      <c r="F45" s="65" t="s">
        <v>76</v>
      </c>
      <c r="G45" s="17"/>
      <c r="H45" s="17"/>
      <c r="I45" s="194"/>
      <c r="J45" s="194"/>
      <c r="K45" s="194"/>
      <c r="L45" s="194"/>
      <c r="M45" s="194"/>
      <c r="N45" s="194"/>
      <c r="O45" s="194"/>
      <c r="P45" s="194"/>
      <c r="Q45" s="194"/>
      <c r="R45" s="194"/>
      <c r="S45" s="194"/>
      <c r="T45" s="194"/>
      <c r="U45" s="194"/>
      <c r="V45" s="194"/>
      <c r="W45" s="194"/>
      <c r="X45" s="194"/>
      <c r="Y45" s="194"/>
      <c r="Z45" s="194"/>
      <c r="AA45" s="194"/>
      <c r="AB45" s="194"/>
      <c r="AC45" s="194"/>
      <c r="AD45" s="273"/>
      <c r="AE45" s="270">
        <f>ROUNDDOWN(SUM(AE39:AJ44),2)</f>
        <v>0</v>
      </c>
      <c r="AF45" s="271"/>
      <c r="AG45" s="271"/>
      <c r="AH45" s="271"/>
      <c r="AI45" s="271"/>
      <c r="AJ45" s="271"/>
      <c r="AK45" s="131" t="s">
        <v>14</v>
      </c>
    </row>
    <row r="46" spans="1:37" ht="24" customHeight="1" thickBot="1" x14ac:dyDescent="0.25">
      <c r="A46" s="173" t="s">
        <v>64</v>
      </c>
      <c r="B46" s="174"/>
      <c r="C46" s="174"/>
      <c r="D46" s="174"/>
      <c r="E46" s="174"/>
      <c r="F46" s="174"/>
      <c r="G46" s="174"/>
      <c r="H46" s="17"/>
      <c r="I46" s="19" t="s">
        <v>65</v>
      </c>
      <c r="J46" s="17"/>
      <c r="K46" s="17"/>
      <c r="L46" s="17"/>
      <c r="M46" s="19"/>
      <c r="N46" s="17"/>
      <c r="O46" s="19" t="s">
        <v>90</v>
      </c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80"/>
      <c r="AC46" s="180"/>
      <c r="AD46" s="272"/>
      <c r="AE46" s="140">
        <f>ROUNDDOWN(AE38+AE45,2)</f>
        <v>0</v>
      </c>
      <c r="AF46" s="141"/>
      <c r="AG46" s="141"/>
      <c r="AH46" s="141"/>
      <c r="AI46" s="141"/>
      <c r="AJ46" s="141"/>
      <c r="AK46" s="138" t="s">
        <v>121</v>
      </c>
    </row>
    <row r="47" spans="1:37" ht="24" customHeight="1" x14ac:dyDescent="0.2">
      <c r="A47" s="3" t="s">
        <v>55</v>
      </c>
      <c r="B47" s="3"/>
      <c r="C47" s="3"/>
      <c r="D47" s="3"/>
      <c r="E47" s="3" t="s">
        <v>54</v>
      </c>
      <c r="F47" s="3" t="s">
        <v>56</v>
      </c>
      <c r="G47" s="3"/>
      <c r="H47" s="3"/>
      <c r="I47" s="3" t="s">
        <v>54</v>
      </c>
      <c r="J47" s="3" t="s">
        <v>134</v>
      </c>
      <c r="K47" s="3"/>
      <c r="L47" s="3"/>
      <c r="M47" s="3"/>
      <c r="N47" s="3"/>
      <c r="O47" s="3" t="s">
        <v>135</v>
      </c>
      <c r="P47" s="3"/>
      <c r="Q47" s="3"/>
      <c r="R47" s="3"/>
      <c r="T47" s="3"/>
      <c r="U47" s="3"/>
      <c r="V47" s="3"/>
      <c r="W47" s="3"/>
      <c r="X47" s="3"/>
      <c r="Y47" s="3"/>
      <c r="Z47" s="3"/>
      <c r="AA47" s="3"/>
      <c r="AB47" s="3"/>
      <c r="AC47" s="3"/>
      <c r="AF47" s="3" t="s">
        <v>136</v>
      </c>
      <c r="AG47" s="3"/>
      <c r="AH47" s="3"/>
      <c r="AI47" s="3"/>
      <c r="AJ47" s="3" t="s">
        <v>137</v>
      </c>
      <c r="AK47" s="3"/>
    </row>
    <row r="48" spans="1:37" ht="20.25" customHeight="1" x14ac:dyDescent="0.2"/>
    <row r="50" spans="1:41" ht="20.25" customHeight="1" x14ac:dyDescent="0.2">
      <c r="A50" s="150" t="s">
        <v>124</v>
      </c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150"/>
      <c r="AJ50" s="150"/>
      <c r="AK50" s="150"/>
    </row>
    <row r="51" spans="1:4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117"/>
      <c r="AC51" s="94"/>
      <c r="AD51" s="94"/>
      <c r="AE51" s="5"/>
      <c r="AF51" s="94"/>
      <c r="AG51" s="94"/>
      <c r="AH51" s="5"/>
      <c r="AI51" s="94"/>
      <c r="AJ51" s="94"/>
      <c r="AK51" s="5"/>
    </row>
    <row r="52" spans="1:41" ht="19.2" customHeight="1" x14ac:dyDescent="0.2">
      <c r="A52" s="152" t="s">
        <v>127</v>
      </c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152"/>
      <c r="Q52" s="152"/>
      <c r="R52" s="152"/>
      <c r="S52" s="152"/>
      <c r="T52" s="152"/>
      <c r="U52" s="152"/>
      <c r="V52" s="152"/>
      <c r="W52" s="152"/>
      <c r="X52" s="152"/>
      <c r="Y52" s="152"/>
      <c r="Z52" s="152"/>
      <c r="AA52" s="152"/>
      <c r="AB52" s="152"/>
      <c r="AC52" s="152"/>
      <c r="AD52" s="152"/>
      <c r="AE52" s="152"/>
      <c r="AF52" s="152"/>
      <c r="AG52" s="152"/>
      <c r="AH52" s="152"/>
      <c r="AI52" s="152"/>
      <c r="AJ52" s="152"/>
      <c r="AK52" s="152"/>
    </row>
    <row r="53" spans="1:41" ht="12" customHeight="1" x14ac:dyDescent="0.2">
      <c r="A53" s="152"/>
      <c r="B53" s="152"/>
      <c r="C53" s="152"/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2"/>
      <c r="O53" s="152"/>
      <c r="P53" s="152"/>
      <c r="Q53" s="152"/>
      <c r="R53" s="152"/>
      <c r="S53" s="152"/>
      <c r="T53" s="152"/>
      <c r="U53" s="152"/>
      <c r="V53" s="152"/>
      <c r="W53" s="152"/>
      <c r="X53" s="152"/>
      <c r="Y53" s="152"/>
      <c r="Z53" s="152"/>
      <c r="AA53" s="152"/>
      <c r="AB53" s="152"/>
      <c r="AC53" s="152"/>
      <c r="AD53" s="152"/>
      <c r="AE53" s="152"/>
      <c r="AF53" s="152"/>
      <c r="AG53" s="152"/>
      <c r="AH53" s="152"/>
      <c r="AI53" s="152"/>
      <c r="AJ53" s="152"/>
      <c r="AK53" s="152"/>
    </row>
    <row r="54" spans="1:41" ht="4.2" customHeight="1" x14ac:dyDescent="0.2">
      <c r="A54" s="152"/>
      <c r="B54" s="152"/>
      <c r="C54" s="152"/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52"/>
      <c r="Q54" s="152"/>
      <c r="R54" s="152"/>
      <c r="S54" s="152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2"/>
      <c r="AF54" s="152"/>
      <c r="AG54" s="152"/>
      <c r="AH54" s="152"/>
      <c r="AI54" s="152"/>
      <c r="AJ54" s="152"/>
      <c r="AK54" s="152"/>
    </row>
    <row r="55" spans="1:4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</row>
    <row r="56" spans="1:41" ht="18.600000000000001" customHeight="1" x14ac:dyDescent="0.2">
      <c r="A56" s="95"/>
      <c r="B56" s="103" t="s">
        <v>91</v>
      </c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4"/>
      <c r="W56" s="104"/>
      <c r="X56" s="104"/>
      <c r="Y56" s="104"/>
      <c r="Z56" s="104"/>
      <c r="AA56" s="104"/>
      <c r="AB56" s="104"/>
      <c r="AC56" s="104"/>
      <c r="AD56" s="104"/>
      <c r="AE56" s="104"/>
      <c r="AF56" s="104"/>
      <c r="AG56" s="104"/>
      <c r="AH56" s="104"/>
      <c r="AI56" s="104"/>
      <c r="AJ56" s="103"/>
      <c r="AK56" s="104"/>
    </row>
    <row r="57" spans="1:41" ht="18.600000000000001" customHeight="1" x14ac:dyDescent="0.2">
      <c r="A57" s="95"/>
      <c r="B57" s="103"/>
      <c r="C57" s="120" t="s">
        <v>92</v>
      </c>
      <c r="D57" s="120"/>
      <c r="E57" s="120"/>
      <c r="F57" s="120"/>
      <c r="G57" s="120"/>
      <c r="H57" s="121"/>
      <c r="I57" s="121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3"/>
      <c r="AM57" s="3"/>
      <c r="AN57" s="3"/>
      <c r="AO57" s="3"/>
    </row>
    <row r="58" spans="1:41" ht="18.600000000000001" customHeight="1" x14ac:dyDescent="0.2">
      <c r="A58" s="95"/>
      <c r="B58" s="103"/>
      <c r="C58" s="120" t="s">
        <v>93</v>
      </c>
      <c r="D58" s="120"/>
      <c r="E58" s="120"/>
      <c r="F58" s="120"/>
      <c r="G58" s="120"/>
      <c r="H58" s="121"/>
      <c r="I58" s="121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2"/>
      <c r="W58" s="122"/>
      <c r="X58" s="122"/>
      <c r="Y58" s="122"/>
      <c r="Z58" s="122"/>
      <c r="AA58" s="122"/>
      <c r="AB58" s="122"/>
      <c r="AC58" s="122"/>
      <c r="AD58" s="122"/>
      <c r="AE58" s="122"/>
      <c r="AF58" s="122"/>
      <c r="AG58" s="122"/>
      <c r="AH58" s="122"/>
      <c r="AI58" s="122"/>
      <c r="AJ58" s="122"/>
      <c r="AK58" s="122"/>
      <c r="AL58" s="3"/>
      <c r="AM58" s="3"/>
      <c r="AN58" s="3"/>
      <c r="AO58" s="3"/>
    </row>
    <row r="59" spans="1:41" ht="18.600000000000001" customHeight="1" x14ac:dyDescent="0.2">
      <c r="A59" s="95"/>
      <c r="B59" s="103"/>
      <c r="C59" s="120"/>
      <c r="D59" s="120"/>
      <c r="E59" s="120"/>
      <c r="F59" s="120"/>
      <c r="G59" s="120" t="s">
        <v>94</v>
      </c>
      <c r="H59" s="121"/>
      <c r="I59" s="121"/>
      <c r="J59" s="120"/>
      <c r="K59" s="120"/>
      <c r="L59" s="121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3"/>
      <c r="AM59" s="3"/>
      <c r="AN59" s="3"/>
      <c r="AO59" s="3"/>
    </row>
    <row r="60" spans="1:41" ht="31.8" customHeight="1" x14ac:dyDescent="0.2">
      <c r="A60" s="95"/>
      <c r="B60" s="103"/>
      <c r="C60" s="120"/>
      <c r="D60" s="120"/>
      <c r="E60" s="120"/>
      <c r="F60" s="120"/>
      <c r="G60" s="149" t="s">
        <v>115</v>
      </c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  <c r="AH60" s="149"/>
      <c r="AI60" s="149"/>
      <c r="AJ60" s="149"/>
      <c r="AK60" s="149"/>
      <c r="AL60" s="149"/>
      <c r="AM60" s="149"/>
      <c r="AN60" s="149"/>
      <c r="AO60" s="149"/>
    </row>
    <row r="61" spans="1:41" ht="18.600000000000001" customHeight="1" x14ac:dyDescent="0.2">
      <c r="A61" s="95"/>
      <c r="B61" s="103"/>
      <c r="C61" s="120"/>
      <c r="D61" s="120"/>
      <c r="E61" s="120"/>
      <c r="F61" s="120"/>
      <c r="G61" s="120" t="s">
        <v>95</v>
      </c>
      <c r="H61" s="121"/>
      <c r="I61" s="121"/>
      <c r="J61" s="120"/>
      <c r="K61" s="120"/>
      <c r="L61" s="121"/>
      <c r="M61" s="120"/>
      <c r="N61" s="120"/>
      <c r="O61" s="120"/>
      <c r="P61" s="120"/>
      <c r="Q61" s="120"/>
      <c r="R61" s="120"/>
      <c r="S61" s="120"/>
      <c r="T61" s="122"/>
      <c r="U61" s="122"/>
      <c r="V61" s="122"/>
      <c r="W61" s="122"/>
      <c r="X61" s="122"/>
      <c r="Y61" s="122"/>
      <c r="Z61" s="122"/>
      <c r="AA61" s="123"/>
      <c r="AB61" s="123"/>
      <c r="AC61" s="123"/>
      <c r="AD61" s="122"/>
      <c r="AE61" s="122"/>
      <c r="AF61" s="122"/>
      <c r="AG61" s="122"/>
      <c r="AH61" s="122"/>
      <c r="AI61" s="122"/>
      <c r="AJ61" s="122"/>
      <c r="AK61" s="122"/>
      <c r="AL61" s="3"/>
      <c r="AM61" s="3"/>
      <c r="AN61" s="3"/>
      <c r="AO61" s="3"/>
    </row>
    <row r="62" spans="1:41" ht="18.600000000000001" customHeight="1" x14ac:dyDescent="0.2">
      <c r="A62" s="95"/>
      <c r="B62" s="103"/>
      <c r="C62" s="120"/>
      <c r="D62" s="120"/>
      <c r="E62" s="120"/>
      <c r="F62" s="120"/>
      <c r="G62" s="120" t="s">
        <v>96</v>
      </c>
      <c r="H62" s="121"/>
      <c r="I62" s="121"/>
      <c r="J62" s="120"/>
      <c r="K62" s="120"/>
      <c r="L62" s="121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3"/>
      <c r="AM62" s="3"/>
      <c r="AN62" s="3"/>
      <c r="AO62" s="3"/>
    </row>
    <row r="63" spans="1:41" ht="18.600000000000001" customHeight="1" x14ac:dyDescent="0.2">
      <c r="A63" s="95"/>
      <c r="B63" s="107"/>
      <c r="C63" s="124"/>
      <c r="D63" s="124"/>
      <c r="E63" s="124"/>
      <c r="F63" s="124"/>
      <c r="G63" s="120" t="s">
        <v>97</v>
      </c>
      <c r="H63" s="121"/>
      <c r="I63" s="121"/>
      <c r="J63" s="124"/>
      <c r="K63" s="124"/>
      <c r="L63" s="121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  <c r="AA63" s="124"/>
      <c r="AB63" s="124"/>
      <c r="AC63" s="124"/>
      <c r="AD63" s="124"/>
      <c r="AE63" s="124"/>
      <c r="AF63" s="124"/>
      <c r="AG63" s="124"/>
      <c r="AH63" s="124"/>
      <c r="AI63" s="124"/>
      <c r="AJ63" s="124"/>
      <c r="AK63" s="124"/>
      <c r="AL63" s="3"/>
      <c r="AM63" s="3"/>
      <c r="AN63" s="3"/>
      <c r="AO63" s="3"/>
    </row>
    <row r="64" spans="1:41" ht="18.600000000000001" customHeight="1" x14ac:dyDescent="0.2">
      <c r="A64" s="95"/>
      <c r="B64" s="103"/>
      <c r="C64" s="120"/>
      <c r="D64" s="120"/>
      <c r="E64" s="120"/>
      <c r="F64" s="120"/>
      <c r="G64" s="120" t="s">
        <v>98</v>
      </c>
      <c r="H64" s="121"/>
      <c r="I64" s="121"/>
      <c r="J64" s="120"/>
      <c r="K64" s="120"/>
      <c r="L64" s="121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3"/>
      <c r="AM64" s="3"/>
      <c r="AN64" s="3"/>
      <c r="AO64" s="3"/>
    </row>
    <row r="65" spans="1:37" ht="18.600000000000001" customHeight="1" x14ac:dyDescent="0.2">
      <c r="A65" s="97"/>
      <c r="B65" s="108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3"/>
      <c r="W65" s="106"/>
      <c r="X65" s="106"/>
      <c r="Y65" s="106"/>
      <c r="Z65" s="106"/>
      <c r="AA65" s="106"/>
      <c r="AB65" s="106"/>
      <c r="AC65" s="104"/>
      <c r="AD65" s="104"/>
      <c r="AE65" s="103"/>
      <c r="AF65" s="104"/>
      <c r="AG65" s="104"/>
      <c r="AH65" s="104"/>
      <c r="AI65" s="104"/>
      <c r="AJ65" s="104"/>
      <c r="AK65" s="103"/>
    </row>
    <row r="66" spans="1:37" ht="18.600000000000001" customHeight="1" x14ac:dyDescent="0.2">
      <c r="A66" s="97"/>
      <c r="B66" s="108" t="s">
        <v>99</v>
      </c>
      <c r="C66" s="148" t="s">
        <v>100</v>
      </c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48"/>
      <c r="AA66" s="148"/>
      <c r="AB66" s="148"/>
      <c r="AC66" s="148"/>
      <c r="AD66" s="148"/>
      <c r="AE66" s="104"/>
      <c r="AF66" s="104"/>
      <c r="AG66" s="104"/>
      <c r="AH66" s="104"/>
      <c r="AI66" s="104"/>
      <c r="AJ66" s="104"/>
      <c r="AK66" s="104"/>
    </row>
    <row r="67" spans="1:37" ht="18.600000000000001" customHeight="1" x14ac:dyDescent="0.2">
      <c r="A67" s="97"/>
      <c r="B67" s="108"/>
      <c r="C67" s="120" t="s">
        <v>92</v>
      </c>
      <c r="D67" s="122"/>
      <c r="E67" s="121"/>
      <c r="F67" s="120"/>
      <c r="G67" s="120"/>
      <c r="H67" s="120"/>
      <c r="I67" s="120"/>
      <c r="J67" s="120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  <c r="Z67" s="122"/>
      <c r="AA67" s="122"/>
      <c r="AB67" s="122"/>
      <c r="AC67" s="122"/>
      <c r="AD67" s="122"/>
      <c r="AE67" s="122"/>
      <c r="AF67" s="122"/>
      <c r="AG67" s="122"/>
      <c r="AH67" s="122"/>
      <c r="AI67" s="122"/>
      <c r="AJ67" s="122"/>
      <c r="AK67" s="122"/>
    </row>
    <row r="68" spans="1:37" ht="44.4" customHeight="1" x14ac:dyDescent="0.2">
      <c r="A68" s="96"/>
      <c r="B68" s="104"/>
      <c r="C68" s="149" t="s">
        <v>116</v>
      </c>
      <c r="D68" s="149"/>
      <c r="E68" s="149"/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</row>
    <row r="69" spans="1:37" ht="18.600000000000001" customHeight="1" x14ac:dyDescent="0.2">
      <c r="A69" s="96"/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3"/>
      <c r="O69" s="104"/>
      <c r="P69" s="104"/>
      <c r="Q69" s="104"/>
      <c r="R69" s="104"/>
      <c r="S69" s="104"/>
      <c r="T69" s="104"/>
      <c r="U69" s="103"/>
      <c r="V69" s="103"/>
      <c r="W69" s="104"/>
      <c r="X69" s="104"/>
      <c r="Y69" s="104"/>
      <c r="Z69" s="104"/>
      <c r="AA69" s="104"/>
      <c r="AB69" s="104"/>
      <c r="AC69" s="104"/>
      <c r="AD69" s="103"/>
      <c r="AE69" s="103"/>
      <c r="AF69" s="103"/>
      <c r="AG69" s="103"/>
      <c r="AH69" s="103"/>
      <c r="AI69" s="103"/>
      <c r="AJ69" s="103"/>
      <c r="AK69" s="103"/>
    </row>
    <row r="70" spans="1:37" s="99" customFormat="1" ht="18.600000000000001" customHeight="1" x14ac:dyDescent="0.2">
      <c r="A70" s="98"/>
      <c r="B70" s="108" t="s">
        <v>34</v>
      </c>
      <c r="C70" s="148" t="s">
        <v>101</v>
      </c>
      <c r="D70" s="148"/>
      <c r="E70" s="148"/>
      <c r="F70" s="148"/>
      <c r="G70" s="148"/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8"/>
      <c r="Z70" s="148"/>
      <c r="AA70" s="148"/>
      <c r="AB70" s="148"/>
      <c r="AC70" s="148"/>
      <c r="AD70" s="148"/>
      <c r="AE70" s="109"/>
      <c r="AF70" s="109"/>
      <c r="AG70" s="109"/>
      <c r="AH70" s="109"/>
      <c r="AI70" s="109"/>
      <c r="AJ70" s="109"/>
      <c r="AK70" s="109"/>
    </row>
    <row r="71" spans="1:37" s="99" customFormat="1" ht="18.600000000000001" customHeight="1" x14ac:dyDescent="0.2">
      <c r="A71" s="100"/>
      <c r="B71" s="108"/>
      <c r="C71" s="120" t="s">
        <v>92</v>
      </c>
      <c r="D71" s="122"/>
      <c r="E71" s="125"/>
      <c r="F71" s="120"/>
      <c r="G71" s="120"/>
      <c r="H71" s="120"/>
      <c r="I71" s="120"/>
      <c r="J71" s="120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2"/>
      <c r="AC71" s="122"/>
      <c r="AD71" s="122"/>
      <c r="AE71" s="126"/>
      <c r="AF71" s="126"/>
      <c r="AG71" s="126"/>
      <c r="AH71" s="126"/>
      <c r="AI71" s="126"/>
      <c r="AJ71" s="126"/>
      <c r="AK71" s="126"/>
    </row>
    <row r="72" spans="1:37" s="99" customFormat="1" ht="18.600000000000001" customHeight="1" x14ac:dyDescent="0.2">
      <c r="A72" s="101"/>
      <c r="B72" s="104"/>
      <c r="C72" s="149" t="s">
        <v>117</v>
      </c>
      <c r="D72" s="153"/>
      <c r="E72" s="153"/>
      <c r="F72" s="153"/>
      <c r="G72" s="153"/>
      <c r="H72" s="153"/>
      <c r="I72" s="153"/>
      <c r="J72" s="153"/>
      <c r="K72" s="153"/>
      <c r="L72" s="153"/>
      <c r="M72" s="153"/>
      <c r="N72" s="153"/>
      <c r="O72" s="153"/>
      <c r="P72" s="153"/>
      <c r="Q72" s="153"/>
      <c r="R72" s="153"/>
      <c r="S72" s="153"/>
      <c r="T72" s="153"/>
      <c r="U72" s="153"/>
      <c r="V72" s="153"/>
      <c r="W72" s="153"/>
      <c r="X72" s="153"/>
      <c r="Y72" s="153"/>
      <c r="Z72" s="153"/>
      <c r="AA72" s="153"/>
      <c r="AB72" s="153"/>
      <c r="AC72" s="153"/>
      <c r="AD72" s="153"/>
      <c r="AE72" s="153"/>
      <c r="AF72" s="153"/>
      <c r="AG72" s="153"/>
      <c r="AH72" s="153"/>
      <c r="AI72" s="153"/>
      <c r="AJ72" s="153"/>
      <c r="AK72" s="153"/>
    </row>
    <row r="73" spans="1:37" s="99" customFormat="1" ht="33.6" customHeight="1" x14ac:dyDescent="0.2">
      <c r="A73" s="101"/>
      <c r="B73" s="111"/>
      <c r="C73" s="151" t="s">
        <v>118</v>
      </c>
      <c r="D73" s="151"/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  <c r="P73" s="151"/>
      <c r="Q73" s="151"/>
      <c r="R73" s="151"/>
      <c r="S73" s="151"/>
      <c r="T73" s="151"/>
      <c r="U73" s="151"/>
      <c r="V73" s="151"/>
      <c r="W73" s="151"/>
      <c r="X73" s="151"/>
      <c r="Y73" s="151"/>
      <c r="Z73" s="151"/>
      <c r="AA73" s="151"/>
      <c r="AB73" s="151"/>
      <c r="AC73" s="151"/>
      <c r="AD73" s="151"/>
      <c r="AE73" s="151"/>
      <c r="AF73" s="151"/>
      <c r="AG73" s="151"/>
      <c r="AH73" s="151"/>
      <c r="AI73" s="151"/>
      <c r="AJ73" s="151"/>
      <c r="AK73" s="151"/>
    </row>
    <row r="74" spans="1:37" s="99" customFormat="1" ht="18.600000000000001" customHeight="1" x14ac:dyDescent="0.2">
      <c r="A74" s="101"/>
      <c r="B74" s="111"/>
      <c r="C74" s="111"/>
      <c r="D74" s="111"/>
      <c r="E74" s="111"/>
      <c r="F74" s="111"/>
      <c r="G74" s="111"/>
      <c r="H74" s="109"/>
      <c r="I74" s="109"/>
      <c r="J74" s="111"/>
      <c r="K74" s="111"/>
      <c r="L74" s="111"/>
      <c r="M74" s="111"/>
      <c r="N74" s="109"/>
      <c r="O74" s="109"/>
      <c r="P74" s="109"/>
      <c r="Q74" s="109"/>
      <c r="R74" s="109"/>
      <c r="S74" s="110"/>
      <c r="T74" s="110"/>
      <c r="U74" s="109"/>
      <c r="V74" s="109"/>
      <c r="W74" s="109"/>
      <c r="X74" s="110"/>
      <c r="Y74" s="110"/>
      <c r="Z74" s="109"/>
      <c r="AA74" s="109"/>
      <c r="AB74" s="109"/>
      <c r="AC74" s="109"/>
      <c r="AD74" s="109"/>
      <c r="AE74" s="109"/>
      <c r="AF74" s="109"/>
      <c r="AG74" s="109"/>
      <c r="AH74" s="109"/>
      <c r="AI74" s="109"/>
      <c r="AJ74" s="109"/>
      <c r="AK74" s="109"/>
    </row>
    <row r="75" spans="1:37" s="99" customFormat="1" ht="18.600000000000001" customHeight="1" x14ac:dyDescent="0.2">
      <c r="A75" s="101"/>
      <c r="B75" s="108" t="s">
        <v>36</v>
      </c>
      <c r="C75" s="148" t="s">
        <v>102</v>
      </c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48"/>
      <c r="R75" s="148"/>
      <c r="S75" s="148"/>
      <c r="T75" s="148"/>
      <c r="U75" s="148"/>
      <c r="V75" s="148"/>
      <c r="W75" s="148"/>
      <c r="X75" s="148"/>
      <c r="Y75" s="148"/>
      <c r="Z75" s="148"/>
      <c r="AA75" s="148"/>
      <c r="AB75" s="148"/>
      <c r="AC75" s="148"/>
      <c r="AD75" s="148"/>
      <c r="AE75" s="111"/>
      <c r="AF75" s="111"/>
      <c r="AG75" s="111"/>
      <c r="AH75" s="111"/>
      <c r="AI75" s="111"/>
      <c r="AJ75" s="111"/>
      <c r="AK75" s="111"/>
    </row>
    <row r="76" spans="1:37" s="99" customFormat="1" ht="18.600000000000001" customHeight="1" x14ac:dyDescent="0.2">
      <c r="A76" s="101"/>
      <c r="B76" s="108"/>
      <c r="C76" s="120" t="s">
        <v>92</v>
      </c>
      <c r="D76" s="122"/>
      <c r="E76" s="125"/>
      <c r="F76" s="120"/>
      <c r="G76" s="120"/>
      <c r="H76" s="120"/>
      <c r="I76" s="120"/>
      <c r="J76" s="120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22"/>
      <c r="AC76" s="122"/>
      <c r="AD76" s="122"/>
      <c r="AE76" s="127"/>
      <c r="AF76" s="127"/>
      <c r="AG76" s="127"/>
      <c r="AH76" s="127"/>
      <c r="AI76" s="127"/>
      <c r="AJ76" s="127"/>
      <c r="AK76" s="127"/>
    </row>
    <row r="77" spans="1:37" ht="30.6" customHeight="1" x14ac:dyDescent="0.2">
      <c r="A77" s="96"/>
      <c r="B77" s="104"/>
      <c r="C77" s="149" t="s">
        <v>119</v>
      </c>
      <c r="D77" s="149"/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49"/>
      <c r="Z77" s="149"/>
      <c r="AA77" s="149"/>
      <c r="AB77" s="149"/>
      <c r="AC77" s="149"/>
      <c r="AD77" s="149"/>
      <c r="AE77" s="149"/>
      <c r="AF77" s="149"/>
      <c r="AG77" s="149"/>
      <c r="AH77" s="149"/>
      <c r="AI77" s="149"/>
      <c r="AJ77" s="149"/>
      <c r="AK77" s="149"/>
    </row>
    <row r="78" spans="1:37" ht="18.600000000000001" customHeight="1" x14ac:dyDescent="0.2">
      <c r="A78" s="95"/>
      <c r="B78" s="112"/>
      <c r="C78" s="114"/>
      <c r="D78" s="104"/>
      <c r="E78" s="104"/>
      <c r="F78" s="104"/>
      <c r="G78" s="104"/>
      <c r="H78" s="104"/>
      <c r="I78" s="103"/>
      <c r="J78" s="104"/>
      <c r="K78" s="104"/>
      <c r="L78" s="104"/>
      <c r="M78" s="104"/>
      <c r="N78" s="104"/>
      <c r="O78" s="104"/>
      <c r="P78" s="103"/>
      <c r="Q78" s="103"/>
      <c r="R78" s="103"/>
      <c r="S78" s="103"/>
      <c r="T78" s="103"/>
      <c r="U78" s="103"/>
      <c r="V78" s="103"/>
      <c r="W78" s="103"/>
      <c r="X78" s="103"/>
      <c r="Y78" s="103"/>
      <c r="Z78" s="103"/>
      <c r="AA78" s="103"/>
      <c r="AB78" s="103"/>
      <c r="AC78" s="103"/>
      <c r="AD78" s="103"/>
      <c r="AE78" s="114"/>
      <c r="AF78" s="115"/>
      <c r="AG78" s="115"/>
      <c r="AH78" s="115"/>
      <c r="AI78" s="115"/>
      <c r="AJ78" s="115"/>
      <c r="AK78" s="103"/>
    </row>
    <row r="79" spans="1:37" ht="18.600000000000001" customHeight="1" x14ac:dyDescent="0.2">
      <c r="A79" s="95"/>
      <c r="B79" s="108" t="s">
        <v>113</v>
      </c>
      <c r="C79" s="148" t="s">
        <v>103</v>
      </c>
      <c r="D79" s="148"/>
      <c r="E79" s="148"/>
      <c r="F79" s="148"/>
      <c r="G79" s="148"/>
      <c r="H79" s="148"/>
      <c r="I79" s="148"/>
      <c r="J79" s="148"/>
      <c r="K79" s="148"/>
      <c r="L79" s="148"/>
      <c r="M79" s="148"/>
      <c r="N79" s="148"/>
      <c r="O79" s="148"/>
      <c r="P79" s="148"/>
      <c r="Q79" s="148"/>
      <c r="R79" s="148"/>
      <c r="S79" s="148"/>
      <c r="T79" s="148"/>
      <c r="U79" s="148"/>
      <c r="V79" s="148"/>
      <c r="W79" s="148"/>
      <c r="X79" s="148"/>
      <c r="Y79" s="148"/>
      <c r="Z79" s="148"/>
      <c r="AA79" s="148"/>
      <c r="AB79" s="148"/>
      <c r="AC79" s="148"/>
      <c r="AD79" s="148"/>
      <c r="AE79" s="114"/>
      <c r="AF79" s="115"/>
      <c r="AG79" s="115"/>
      <c r="AH79" s="115"/>
      <c r="AI79" s="115"/>
      <c r="AJ79" s="115"/>
      <c r="AK79" s="103"/>
    </row>
    <row r="80" spans="1:37" ht="18.600000000000001" customHeight="1" x14ac:dyDescent="0.2">
      <c r="A80" s="95"/>
      <c r="B80" s="108"/>
      <c r="C80" s="120" t="s">
        <v>92</v>
      </c>
      <c r="D80" s="122"/>
      <c r="E80" s="121"/>
      <c r="F80" s="120"/>
      <c r="G80" s="120"/>
      <c r="H80" s="120"/>
      <c r="I80" s="120"/>
      <c r="J80" s="120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2"/>
      <c r="AC80" s="122"/>
      <c r="AD80" s="122"/>
      <c r="AE80" s="120"/>
      <c r="AF80" s="120"/>
      <c r="AG80" s="120"/>
      <c r="AH80" s="120"/>
      <c r="AI80" s="120"/>
      <c r="AJ80" s="120"/>
      <c r="AK80" s="120"/>
    </row>
    <row r="81" spans="1:37" ht="19.2" customHeight="1" x14ac:dyDescent="0.2">
      <c r="A81" s="95"/>
      <c r="B81" s="104"/>
      <c r="C81" s="149" t="s">
        <v>122</v>
      </c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  <c r="AE81" s="149"/>
      <c r="AF81" s="149"/>
      <c r="AG81" s="149"/>
      <c r="AH81" s="149"/>
      <c r="AI81" s="149"/>
      <c r="AJ81" s="149"/>
      <c r="AK81" s="149"/>
    </row>
    <row r="82" spans="1:37" ht="18.600000000000001" customHeight="1" x14ac:dyDescent="0.2">
      <c r="A82" s="95"/>
      <c r="B82" s="103"/>
      <c r="C82" s="103"/>
      <c r="D82" s="103"/>
      <c r="E82" s="103"/>
      <c r="F82" s="103"/>
      <c r="G82" s="103"/>
      <c r="H82" s="103"/>
      <c r="I82" s="103"/>
      <c r="J82" s="113"/>
      <c r="K82" s="103"/>
      <c r="L82" s="103"/>
      <c r="M82" s="103"/>
      <c r="N82" s="104"/>
      <c r="O82" s="104"/>
      <c r="P82" s="103"/>
      <c r="Q82" s="116"/>
      <c r="R82" s="103"/>
      <c r="S82" s="103"/>
      <c r="T82" s="103"/>
      <c r="U82" s="104"/>
      <c r="V82" s="104"/>
      <c r="W82" s="103"/>
      <c r="X82" s="116"/>
      <c r="Y82" s="103"/>
      <c r="Z82" s="104"/>
      <c r="AA82" s="103"/>
      <c r="AB82" s="104"/>
      <c r="AC82" s="104"/>
      <c r="AD82" s="103"/>
      <c r="AE82" s="114"/>
      <c r="AF82" s="104"/>
      <c r="AG82" s="104"/>
      <c r="AH82" s="104"/>
      <c r="AI82" s="104"/>
      <c r="AJ82" s="104"/>
      <c r="AK82" s="104"/>
    </row>
    <row r="83" spans="1:37" ht="18.600000000000001" customHeight="1" x14ac:dyDescent="0.2">
      <c r="A83" s="95"/>
      <c r="B83" s="108" t="s">
        <v>104</v>
      </c>
      <c r="C83" s="148" t="s">
        <v>105</v>
      </c>
      <c r="D83" s="148"/>
      <c r="E83" s="148"/>
      <c r="F83" s="148"/>
      <c r="G83" s="148"/>
      <c r="H83" s="148"/>
      <c r="I83" s="148"/>
      <c r="J83" s="148"/>
      <c r="K83" s="148"/>
      <c r="L83" s="148"/>
      <c r="M83" s="148"/>
      <c r="N83" s="148"/>
      <c r="O83" s="148"/>
      <c r="P83" s="148"/>
      <c r="Q83" s="148"/>
      <c r="R83" s="148"/>
      <c r="S83" s="148"/>
      <c r="T83" s="148"/>
      <c r="U83" s="148"/>
      <c r="V83" s="148"/>
      <c r="W83" s="148"/>
      <c r="X83" s="148"/>
      <c r="Y83" s="148"/>
      <c r="Z83" s="148"/>
      <c r="AA83" s="148"/>
      <c r="AB83" s="148"/>
      <c r="AC83" s="148"/>
      <c r="AD83" s="148"/>
      <c r="AE83" s="114"/>
      <c r="AF83" s="114"/>
      <c r="AG83" s="114"/>
      <c r="AH83" s="114"/>
      <c r="AI83" s="114"/>
      <c r="AJ83" s="114"/>
      <c r="AK83" s="114"/>
    </row>
    <row r="84" spans="1:37" ht="18.600000000000001" customHeight="1" x14ac:dyDescent="0.2">
      <c r="A84" s="95"/>
      <c r="B84" s="108"/>
      <c r="C84" s="120" t="s">
        <v>92</v>
      </c>
      <c r="D84" s="122"/>
      <c r="E84" s="121"/>
      <c r="F84" s="120"/>
      <c r="G84" s="120"/>
      <c r="H84" s="120"/>
      <c r="I84" s="120"/>
      <c r="J84" s="120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  <c r="AA84" s="122"/>
      <c r="AB84" s="122"/>
      <c r="AC84" s="122"/>
      <c r="AD84" s="122"/>
      <c r="AE84" s="128"/>
      <c r="AF84" s="122"/>
      <c r="AG84" s="122"/>
      <c r="AH84" s="122"/>
      <c r="AI84" s="120"/>
      <c r="AJ84" s="120"/>
      <c r="AK84" s="120"/>
    </row>
    <row r="85" spans="1:37" ht="18.600000000000001" customHeight="1" x14ac:dyDescent="0.2">
      <c r="A85" s="95"/>
      <c r="B85" s="104"/>
      <c r="C85" s="149" t="s">
        <v>130</v>
      </c>
      <c r="D85" s="149"/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</row>
    <row r="86" spans="1:37" ht="18.600000000000001" customHeight="1" x14ac:dyDescent="0.2">
      <c r="A86" s="95"/>
      <c r="B86" s="103"/>
      <c r="C86" s="103"/>
      <c r="D86" s="103"/>
      <c r="E86" s="103"/>
      <c r="F86" s="103"/>
      <c r="G86" s="103"/>
      <c r="H86" s="103"/>
      <c r="I86" s="103"/>
      <c r="J86" s="113"/>
      <c r="K86" s="103"/>
      <c r="L86" s="103"/>
      <c r="M86" s="103"/>
      <c r="N86" s="104"/>
      <c r="O86" s="104"/>
      <c r="P86" s="103"/>
      <c r="Q86" s="116"/>
      <c r="R86" s="103"/>
      <c r="S86" s="103"/>
      <c r="T86" s="103"/>
      <c r="U86" s="104"/>
      <c r="V86" s="104"/>
      <c r="W86" s="103"/>
      <c r="X86" s="116"/>
      <c r="Y86" s="103"/>
      <c r="Z86" s="104"/>
      <c r="AA86" s="103"/>
      <c r="AB86" s="104"/>
      <c r="AC86" s="104"/>
      <c r="AD86" s="103"/>
      <c r="AE86" s="114"/>
      <c r="AF86" s="104"/>
      <c r="AG86" s="104"/>
      <c r="AH86" s="104"/>
      <c r="AI86" s="104"/>
      <c r="AJ86" s="104"/>
      <c r="AK86" s="103"/>
    </row>
    <row r="87" spans="1:37" ht="18.600000000000001" customHeight="1" x14ac:dyDescent="0.2">
      <c r="A87" s="95"/>
      <c r="B87" s="108" t="s">
        <v>106</v>
      </c>
      <c r="C87" s="148" t="s">
        <v>107</v>
      </c>
      <c r="D87" s="148"/>
      <c r="E87" s="148"/>
      <c r="F87" s="148"/>
      <c r="G87" s="148"/>
      <c r="H87" s="148"/>
      <c r="I87" s="148"/>
      <c r="J87" s="148"/>
      <c r="K87" s="148"/>
      <c r="L87" s="148"/>
      <c r="M87" s="148"/>
      <c r="N87" s="148"/>
      <c r="O87" s="148"/>
      <c r="P87" s="148"/>
      <c r="Q87" s="148"/>
      <c r="R87" s="148"/>
      <c r="S87" s="148"/>
      <c r="T87" s="148"/>
      <c r="U87" s="148"/>
      <c r="V87" s="148"/>
      <c r="W87" s="148"/>
      <c r="X87" s="148"/>
      <c r="Y87" s="148"/>
      <c r="Z87" s="148"/>
      <c r="AA87" s="148"/>
      <c r="AB87" s="148"/>
      <c r="AC87" s="148"/>
      <c r="AD87" s="148"/>
      <c r="AE87" s="106"/>
      <c r="AF87" s="106"/>
      <c r="AG87" s="106"/>
      <c r="AH87" s="106"/>
      <c r="AI87" s="106"/>
      <c r="AJ87" s="106"/>
      <c r="AK87" s="103"/>
    </row>
    <row r="88" spans="1:37" ht="18.600000000000001" customHeight="1" x14ac:dyDescent="0.2">
      <c r="A88" s="95"/>
      <c r="B88" s="108"/>
      <c r="C88" s="120" t="s">
        <v>92</v>
      </c>
      <c r="D88" s="122"/>
      <c r="E88" s="105"/>
      <c r="F88" s="103"/>
      <c r="G88" s="103"/>
      <c r="H88" s="103"/>
      <c r="I88" s="103"/>
      <c r="J88" s="103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3"/>
      <c r="AF88" s="104"/>
      <c r="AG88" s="104"/>
      <c r="AH88" s="104"/>
      <c r="AI88" s="104"/>
      <c r="AJ88" s="104"/>
      <c r="AK88" s="103"/>
    </row>
    <row r="89" spans="1:37" ht="18.600000000000001" customHeight="1" x14ac:dyDescent="0.2">
      <c r="A89" s="95"/>
      <c r="B89" s="104"/>
      <c r="C89" s="149" t="s">
        <v>120</v>
      </c>
      <c r="D89" s="149"/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49"/>
      <c r="X89" s="149"/>
      <c r="Y89" s="149"/>
      <c r="Z89" s="149"/>
      <c r="AA89" s="149"/>
      <c r="AB89" s="149"/>
      <c r="AC89" s="149"/>
      <c r="AD89" s="149"/>
      <c r="AE89" s="149"/>
      <c r="AF89" s="149"/>
      <c r="AG89" s="149"/>
      <c r="AH89" s="149"/>
      <c r="AI89" s="149"/>
      <c r="AJ89" s="149"/>
      <c r="AK89" s="149"/>
    </row>
    <row r="90" spans="1:37" ht="18.600000000000001" customHeight="1" x14ac:dyDescent="0.2">
      <c r="A90" s="96"/>
      <c r="B90" s="104"/>
      <c r="C90" s="104"/>
      <c r="D90" s="104"/>
      <c r="E90" s="104"/>
      <c r="F90" s="104"/>
      <c r="G90" s="104"/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  <c r="AA90" s="103"/>
      <c r="AB90" s="103"/>
      <c r="AC90" s="103"/>
      <c r="AD90" s="104"/>
      <c r="AE90" s="104"/>
      <c r="AF90" s="104"/>
      <c r="AG90" s="104"/>
      <c r="AH90" s="104"/>
      <c r="AI90" s="104"/>
      <c r="AJ90" s="106"/>
      <c r="AK90" s="106"/>
    </row>
    <row r="91" spans="1:37" ht="18.600000000000001" customHeight="1" x14ac:dyDescent="0.2">
      <c r="A91" s="95"/>
      <c r="B91" s="119" t="s">
        <v>108</v>
      </c>
      <c r="C91" s="119"/>
      <c r="D91" s="119"/>
      <c r="E91" s="119"/>
      <c r="F91" s="119"/>
      <c r="G91" s="119"/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3"/>
      <c r="Z91" s="103"/>
      <c r="AA91" s="103"/>
      <c r="AB91" s="103"/>
      <c r="AC91" s="103"/>
      <c r="AD91" s="103"/>
      <c r="AE91" s="103"/>
      <c r="AF91" s="103"/>
      <c r="AG91" s="103"/>
      <c r="AH91" s="103"/>
      <c r="AI91" s="103"/>
      <c r="AJ91" s="103"/>
      <c r="AK91" s="103"/>
    </row>
    <row r="92" spans="1:37" ht="18.600000000000001" customHeight="1" x14ac:dyDescent="0.2">
      <c r="A92" s="102"/>
      <c r="B92" s="119"/>
      <c r="C92" s="121" t="s">
        <v>92</v>
      </c>
      <c r="D92" s="121"/>
      <c r="E92" s="121"/>
      <c r="F92" s="119"/>
      <c r="G92" s="119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103"/>
      <c r="AA92" s="103"/>
      <c r="AB92" s="103"/>
      <c r="AC92" s="103"/>
      <c r="AD92" s="103"/>
      <c r="AE92" s="103"/>
      <c r="AF92" s="103"/>
      <c r="AG92" s="103"/>
      <c r="AH92" s="103"/>
      <c r="AI92" s="103"/>
      <c r="AJ92" s="103"/>
      <c r="AK92" s="103"/>
    </row>
    <row r="93" spans="1:37" ht="18.600000000000001" customHeight="1" x14ac:dyDescent="0.2">
      <c r="A93" s="102"/>
      <c r="B93" s="119"/>
      <c r="C93" s="121" t="s">
        <v>109</v>
      </c>
      <c r="D93" s="121"/>
      <c r="E93" s="121"/>
      <c r="F93" s="119"/>
      <c r="G93" s="119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102"/>
      <c r="AA93" s="102"/>
      <c r="AB93" s="102"/>
      <c r="AC93" s="102"/>
      <c r="AD93" s="102"/>
      <c r="AE93" s="102"/>
      <c r="AF93" s="102"/>
      <c r="AG93" s="102"/>
      <c r="AH93" s="102"/>
      <c r="AI93" s="102"/>
      <c r="AJ93" s="102"/>
      <c r="AK93" s="102"/>
    </row>
    <row r="94" spans="1:37" ht="18.600000000000001" customHeight="1" x14ac:dyDescent="0.2">
      <c r="B94" s="118"/>
      <c r="C94" s="121" t="s">
        <v>110</v>
      </c>
      <c r="D94" s="129"/>
      <c r="E94" s="129"/>
      <c r="F94" s="118"/>
    </row>
    <row r="95" spans="1:37" ht="18.600000000000001" customHeight="1" x14ac:dyDescent="0.2"/>
    <row r="96" spans="1:37" ht="18.600000000000001" customHeight="1" x14ac:dyDescent="0.2">
      <c r="B96" s="120" t="s">
        <v>111</v>
      </c>
      <c r="C96" s="120"/>
      <c r="D96" s="120"/>
      <c r="E96" s="120"/>
      <c r="F96" s="120"/>
      <c r="G96" s="120"/>
      <c r="H96" s="3"/>
    </row>
    <row r="97" spans="2:8" ht="18.600000000000001" customHeight="1" x14ac:dyDescent="0.2">
      <c r="B97" s="120" t="s">
        <v>114</v>
      </c>
      <c r="C97" s="120"/>
      <c r="D97" s="120"/>
      <c r="E97" s="120"/>
      <c r="F97" s="120"/>
      <c r="G97" s="120"/>
      <c r="H97" s="3"/>
    </row>
    <row r="98" spans="2:8" ht="18.600000000000001" customHeight="1" x14ac:dyDescent="0.2">
      <c r="B98" s="120" t="s">
        <v>112</v>
      </c>
      <c r="C98" s="95"/>
      <c r="D98" s="95"/>
      <c r="E98" s="95"/>
      <c r="F98" s="95"/>
      <c r="G98" s="95"/>
      <c r="H98" s="3"/>
    </row>
  </sheetData>
  <sheetProtection selectLockedCells="1"/>
  <mergeCells count="143">
    <mergeCell ref="AE45:AJ45"/>
    <mergeCell ref="AB46:AD46"/>
    <mergeCell ref="I45:AD45"/>
    <mergeCell ref="AE38:AJ38"/>
    <mergeCell ref="AB40:AC40"/>
    <mergeCell ref="AE40:AJ40"/>
    <mergeCell ref="AE41:AJ41"/>
    <mergeCell ref="AE42:AJ42"/>
    <mergeCell ref="AE43:AJ43"/>
    <mergeCell ref="AE44:AJ44"/>
    <mergeCell ref="W16:AK16"/>
    <mergeCell ref="T16:V16"/>
    <mergeCell ref="U35:X35"/>
    <mergeCell ref="C89:AK89"/>
    <mergeCell ref="AF32:AJ32"/>
    <mergeCell ref="AF35:AJ35"/>
    <mergeCell ref="H21:P21"/>
    <mergeCell ref="R21:Z21"/>
    <mergeCell ref="AC21:AJ21"/>
    <mergeCell ref="AB22:AK22"/>
    <mergeCell ref="U22:W22"/>
    <mergeCell ref="B23:G24"/>
    <mergeCell ref="H26:AK26"/>
    <mergeCell ref="I28:AD28"/>
    <mergeCell ref="C28:C32"/>
    <mergeCell ref="B27:B32"/>
    <mergeCell ref="B22:G22"/>
    <mergeCell ref="J22:M22"/>
    <mergeCell ref="Q30:AJ30"/>
    <mergeCell ref="AG31:AJ31"/>
    <mergeCell ref="Y31:Z31"/>
    <mergeCell ref="D31:F32"/>
    <mergeCell ref="G31:H31"/>
    <mergeCell ref="AE39:AJ39"/>
    <mergeCell ref="W42:AD42"/>
    <mergeCell ref="I43:AD43"/>
    <mergeCell ref="I44:N44"/>
    <mergeCell ref="A1:AK1"/>
    <mergeCell ref="AC2:AD2"/>
    <mergeCell ref="AF2:AG2"/>
    <mergeCell ref="V5:AK5"/>
    <mergeCell ref="B14:AK14"/>
    <mergeCell ref="V9:AK9"/>
    <mergeCell ref="V7:AK7"/>
    <mergeCell ref="V11:AK11"/>
    <mergeCell ref="AI2:AK2"/>
    <mergeCell ref="T12:U12"/>
    <mergeCell ref="V12:Z12"/>
    <mergeCell ref="AA12:AC12"/>
    <mergeCell ref="AD12:AK12"/>
    <mergeCell ref="S22:T22"/>
    <mergeCell ref="X22:Y22"/>
    <mergeCell ref="J23:M23"/>
    <mergeCell ref="S23:T23"/>
    <mergeCell ref="X23:Y23"/>
    <mergeCell ref="J24:M24"/>
    <mergeCell ref="S24:T24"/>
    <mergeCell ref="X24:Y24"/>
    <mergeCell ref="C16:G16"/>
    <mergeCell ref="H17:AK17"/>
    <mergeCell ref="C18:G18"/>
    <mergeCell ref="O18:S18"/>
    <mergeCell ref="O16:S16"/>
    <mergeCell ref="C17:G17"/>
    <mergeCell ref="H16:N16"/>
    <mergeCell ref="AC23:AJ23"/>
    <mergeCell ref="A20:G20"/>
    <mergeCell ref="AB20:AE20"/>
    <mergeCell ref="B21:G21"/>
    <mergeCell ref="A16:B18"/>
    <mergeCell ref="I35:Q35"/>
    <mergeCell ref="D35:F35"/>
    <mergeCell ref="R35:T35"/>
    <mergeCell ref="D37:H37"/>
    <mergeCell ref="AB24:AK24"/>
    <mergeCell ref="D27:H27"/>
    <mergeCell ref="A26:G26"/>
    <mergeCell ref="D28:H28"/>
    <mergeCell ref="AF28:AJ28"/>
    <mergeCell ref="D29:H29"/>
    <mergeCell ref="R29:T29"/>
    <mergeCell ref="AB29:AC29"/>
    <mergeCell ref="AF29:AJ29"/>
    <mergeCell ref="V29:Y29"/>
    <mergeCell ref="H18:N18"/>
    <mergeCell ref="T18:AK18"/>
    <mergeCell ref="R40:T40"/>
    <mergeCell ref="I27:AK27"/>
    <mergeCell ref="D33:F33"/>
    <mergeCell ref="D34:F34"/>
    <mergeCell ref="D30:H30"/>
    <mergeCell ref="R37:T37"/>
    <mergeCell ref="U37:Y37"/>
    <mergeCell ref="AB37:AC37"/>
    <mergeCell ref="G33:AK33"/>
    <mergeCell ref="G34:AK34"/>
    <mergeCell ref="AF37:AJ37"/>
    <mergeCell ref="D39:H39"/>
    <mergeCell ref="M39:P39"/>
    <mergeCell ref="R39:T39"/>
    <mergeCell ref="D40:H40"/>
    <mergeCell ref="U40:Y40"/>
    <mergeCell ref="U39:Y39"/>
    <mergeCell ref="AB39:AC39"/>
    <mergeCell ref="I40:Q40"/>
    <mergeCell ref="N32:O32"/>
    <mergeCell ref="U32:V32"/>
    <mergeCell ref="AB32:AC32"/>
    <mergeCell ref="C87:AD87"/>
    <mergeCell ref="A50:AK50"/>
    <mergeCell ref="C85:AK85"/>
    <mergeCell ref="C73:AK73"/>
    <mergeCell ref="A52:AK54"/>
    <mergeCell ref="C66:AD66"/>
    <mergeCell ref="C70:AD70"/>
    <mergeCell ref="C75:AD75"/>
    <mergeCell ref="C79:AD79"/>
    <mergeCell ref="C72:AK72"/>
    <mergeCell ref="G60:AO60"/>
    <mergeCell ref="AE46:AJ46"/>
    <mergeCell ref="N20:Q20"/>
    <mergeCell ref="Y20:AA20"/>
    <mergeCell ref="AF20:AJ20"/>
    <mergeCell ref="H20:M20"/>
    <mergeCell ref="R20:X20"/>
    <mergeCell ref="C83:AD83"/>
    <mergeCell ref="C68:AK68"/>
    <mergeCell ref="C77:AK77"/>
    <mergeCell ref="C81:AK81"/>
    <mergeCell ref="A46:G46"/>
    <mergeCell ref="D42:H42"/>
    <mergeCell ref="D43:H43"/>
    <mergeCell ref="D44:H44"/>
    <mergeCell ref="O44:Q44"/>
    <mergeCell ref="R44:V44"/>
    <mergeCell ref="X44:Y44"/>
    <mergeCell ref="AB44:AC44"/>
    <mergeCell ref="D41:H41"/>
    <mergeCell ref="R41:T41"/>
    <mergeCell ref="U41:Y41"/>
    <mergeCell ref="I41:Q41"/>
    <mergeCell ref="I42:Q42"/>
    <mergeCell ref="F38:X38"/>
  </mergeCells>
  <phoneticPr fontId="2"/>
  <dataValidations count="1">
    <dataValidation type="list" allowBlank="1" showInputMessage="1" showErrorMessage="1" sqref="M39:P39" xr:uid="{00000000-0002-0000-0000-000000000000}">
      <formula1>"無, 有"</formula1>
    </dataValidation>
  </dataValidations>
  <pageMargins left="0.39370078740157483" right="0.39370078740157483" top="0.39370078740157483" bottom="0.19685039370078741" header="0.31496062992125984" footer="0.31496062992125984"/>
  <pageSetup paperSize="9" scale="89" fitToHeight="0" orientation="portrait" r:id="rId1"/>
  <rowBreaks count="1" manualBreakCount="1">
    <brk id="4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緑化計画書</vt:lpstr>
      <vt:lpstr>緑化計画書!Print_Area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2024-08-29T01:09:28Z</dcterms:created>
  <dcterms:modified xsi:type="dcterms:W3CDTF">2026-03-06T00:14:09Z</dcterms:modified>
</cp:coreProperties>
</file>