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L:\A270_スマートハウス化推進補助金\A270_スマートハウス化推進事業\B010_スマートハウス化推進補助金\C010_所沢市スマートハウス化推進補助金事業\C080_令和８年度\D040_周知\E020_ホームページ\アップロード\"/>
    </mc:Choice>
  </mc:AlternateContent>
  <xr:revisionPtr revIDLastSave="0" documentId="13_ncr:1_{04658C55-5A3E-4D2C-BC95-92C937A4800E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床・事業計画書" sheetId="1" r:id="rId1"/>
    <sheet name="外壁・事業計画書" sheetId="2" r:id="rId2"/>
    <sheet name="屋根＆天井・事業計画書" sheetId="3" r:id="rId3"/>
  </sheets>
  <definedNames>
    <definedName name="_xlnm._FilterDatabase" localSheetId="0" hidden="1">床・事業計画書!$B$1:$C$5</definedName>
    <definedName name="_xlnm.Print_Area" localSheetId="2">'屋根＆天井・事業計画書'!$A$1:$I$36</definedName>
    <definedName name="_xlnm.Print_Area" localSheetId="1">外壁・事業計画書!$A$1:$I$37</definedName>
    <definedName name="_xlnm.Print_Area" localSheetId="0">床・事業計画書!$A$1:$I$37</definedName>
    <definedName name="住宅の種類">'屋根＆天井・事業計画書'!$H$40:$H$43</definedName>
    <definedName name="住宅の種類_床">床・事業計画書!$H$41:$H$44</definedName>
    <definedName name="住宅の種類_壁">外壁・事業計画書!$H$41:$H$44</definedName>
    <definedName name="床_鉄筋コンクリート">床・事業計画書!$L$40:$L$41</definedName>
    <definedName name="床_鉄骨造">床・事業計画書!$L$46</definedName>
    <definedName name="床_木造">床・事業計画書!$L$42:$L$43</definedName>
    <definedName name="床_枠組壁工法">床・事業計画書!$L$44:$L$45</definedName>
    <definedName name="鉄筋コンクリート">'屋根＆天井・事業計画書'!$D$38:$D$43</definedName>
    <definedName name="鉄骨造">'屋根＆天井・事業計画書'!$K$47</definedName>
    <definedName name="壁_鉄筋コンクリート">外壁・事業計画書!$D$40:$D$41</definedName>
    <definedName name="壁_鉄骨造">外壁・事業計画書!$D$46</definedName>
    <definedName name="壁_木造">外壁・事業計画書!$D$42:$D$43</definedName>
    <definedName name="壁_枠組壁工法">外壁・事業計画書!$D$44:$D$45</definedName>
    <definedName name="木造">'屋根＆天井・事業計画書'!$K$43:$K$44</definedName>
    <definedName name="枠組壁工法">'屋根＆天井・事業計画書'!$K$45:$K$46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1" l="1" a="1"/>
  <c r="E21" i="1" s="1"/>
  <c r="E20" i="3" a="1"/>
  <c r="E20" i="3" s="1"/>
  <c r="F23" i="3" l="1"/>
  <c r="B28" i="3" s="1"/>
  <c r="D35" i="2"/>
  <c r="E21" i="2" a="1"/>
  <c r="E21" i="2" s="1"/>
  <c r="F24" i="2" s="1"/>
  <c r="B29" i="2" s="1"/>
  <c r="F24" i="1" l="1"/>
  <c r="D35" i="1" l="1"/>
  <c r="B29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<sst xmlns="http://schemas.openxmlformats.org/spreadsheetml/2006/main" count="247" uniqueCount="68">
  <si>
    <t>商品名</t>
    <rPh sb="0" eb="3">
      <t>ショウヒンメイ</t>
    </rPh>
    <phoneticPr fontId="1"/>
  </si>
  <si>
    <t>メーカー名</t>
    <rPh sb="4" eb="5">
      <t>メイ</t>
    </rPh>
    <phoneticPr fontId="1"/>
  </si>
  <si>
    <t>断熱材の種類</t>
    <rPh sb="0" eb="3">
      <t>ダンネツザイ</t>
    </rPh>
    <rPh sb="4" eb="6">
      <t>シュルイ</t>
    </rPh>
    <phoneticPr fontId="1"/>
  </si>
  <si>
    <t>熱伝導率</t>
    <rPh sb="0" eb="1">
      <t>ネツ</t>
    </rPh>
    <rPh sb="1" eb="4">
      <t>デンドウリツ</t>
    </rPh>
    <phoneticPr fontId="1"/>
  </si>
  <si>
    <t>住宅の種類</t>
    <rPh sb="0" eb="2">
      <t>ジュウタク</t>
    </rPh>
    <rPh sb="3" eb="5">
      <t>シュルイ</t>
    </rPh>
    <phoneticPr fontId="1"/>
  </si>
  <si>
    <t>鉄筋コンクリート</t>
    <rPh sb="0" eb="2">
      <t>テッキン</t>
    </rPh>
    <phoneticPr fontId="1"/>
  </si>
  <si>
    <t>木造</t>
    <rPh sb="0" eb="2">
      <t>モクゾウ</t>
    </rPh>
    <phoneticPr fontId="1"/>
  </si>
  <si>
    <t>枠組壁工法</t>
    <rPh sb="0" eb="2">
      <t>ワクグ</t>
    </rPh>
    <rPh sb="2" eb="3">
      <t>カベ</t>
    </rPh>
    <rPh sb="3" eb="5">
      <t>コウホウ</t>
    </rPh>
    <phoneticPr fontId="1"/>
  </si>
  <si>
    <t>外断熱工法</t>
    <rPh sb="0" eb="1">
      <t>ソト</t>
    </rPh>
    <rPh sb="1" eb="3">
      <t>ダンネツ</t>
    </rPh>
    <rPh sb="3" eb="5">
      <t>コウホウ</t>
    </rPh>
    <phoneticPr fontId="1"/>
  </si>
  <si>
    <t>内断熱工法または両断熱工法</t>
    <rPh sb="0" eb="1">
      <t>ウチ</t>
    </rPh>
    <rPh sb="1" eb="3">
      <t>ダンネツ</t>
    </rPh>
    <rPh sb="3" eb="5">
      <t>コウホウ</t>
    </rPh>
    <rPh sb="8" eb="9">
      <t>リョウ</t>
    </rPh>
    <rPh sb="9" eb="11">
      <t>ダンネツ</t>
    </rPh>
    <rPh sb="11" eb="13">
      <t>コウホウ</t>
    </rPh>
    <phoneticPr fontId="1"/>
  </si>
  <si>
    <t>外張断熱工法または内張断熱工法</t>
    <rPh sb="0" eb="1">
      <t>ソト</t>
    </rPh>
    <rPh sb="1" eb="2">
      <t>バ</t>
    </rPh>
    <rPh sb="2" eb="4">
      <t>ダンネツ</t>
    </rPh>
    <rPh sb="4" eb="6">
      <t>コウホウ</t>
    </rPh>
    <rPh sb="9" eb="11">
      <t>ウチバリ</t>
    </rPh>
    <rPh sb="11" eb="13">
      <t>ダンネツ</t>
    </rPh>
    <rPh sb="13" eb="15">
      <t>コウホウ</t>
    </rPh>
    <phoneticPr fontId="1"/>
  </si>
  <si>
    <t>外気に接する部分</t>
    <rPh sb="0" eb="2">
      <t>ガイキ</t>
    </rPh>
    <rPh sb="3" eb="4">
      <t>セッ</t>
    </rPh>
    <rPh sb="6" eb="8">
      <t>ブブン</t>
    </rPh>
    <phoneticPr fontId="1"/>
  </si>
  <si>
    <t>その他の部分</t>
    <rPh sb="2" eb="3">
      <t>タ</t>
    </rPh>
    <rPh sb="4" eb="6">
      <t>ブブン</t>
    </rPh>
    <phoneticPr fontId="1"/>
  </si>
  <si>
    <t>充填断熱工法</t>
    <rPh sb="0" eb="6">
      <t>ジュウテンダンネツコウホウ</t>
    </rPh>
    <phoneticPr fontId="1"/>
  </si>
  <si>
    <t>鉄骨造</t>
    <rPh sb="0" eb="3">
      <t>テッコツゾウ</t>
    </rPh>
    <phoneticPr fontId="1"/>
  </si>
  <si>
    <t>断熱材の施工方法</t>
    <rPh sb="0" eb="3">
      <t>ダンネツザイ</t>
    </rPh>
    <rPh sb="4" eb="6">
      <t>セコウ</t>
    </rPh>
    <rPh sb="6" eb="8">
      <t>ホウホウ</t>
    </rPh>
    <phoneticPr fontId="1"/>
  </si>
  <si>
    <t>部位</t>
    <rPh sb="0" eb="2">
      <t>ブイ</t>
    </rPh>
    <phoneticPr fontId="1"/>
  </si>
  <si>
    <t>-</t>
    <phoneticPr fontId="1"/>
  </si>
  <si>
    <t>■断熱材の厚さ</t>
    <rPh sb="1" eb="4">
      <t>ダンネツザイ</t>
    </rPh>
    <rPh sb="5" eb="6">
      <t>アツ</t>
    </rPh>
    <phoneticPr fontId="1"/>
  </si>
  <si>
    <t>必要な断熱材の厚さ</t>
    <rPh sb="0" eb="2">
      <t>ヒツヨウ</t>
    </rPh>
    <rPh sb="3" eb="6">
      <t>ダンネツザイ</t>
    </rPh>
    <rPh sb="7" eb="8">
      <t>アツ</t>
    </rPh>
    <phoneticPr fontId="1"/>
  </si>
  <si>
    <t>導入する断熱材の
厚さ</t>
    <rPh sb="0" eb="2">
      <t>ドウニュウ</t>
    </rPh>
    <rPh sb="4" eb="7">
      <t>ダンネツザイ</t>
    </rPh>
    <rPh sb="9" eb="10">
      <t>アツ</t>
    </rPh>
    <phoneticPr fontId="1"/>
  </si>
  <si>
    <t>mm</t>
    <phoneticPr fontId="1"/>
  </si>
  <si>
    <t>W/ｍ・K</t>
    <phoneticPr fontId="1"/>
  </si>
  <si>
    <r>
      <t>・</t>
    </r>
    <r>
      <rPr>
        <b/>
        <u/>
        <sz val="11"/>
        <color rgb="FFFF0000"/>
        <rFont val="Yu Gothic"/>
        <family val="3"/>
        <charset val="128"/>
        <scheme val="minor"/>
      </rPr>
      <t>「必要な断熱材の厚さ」&lt;「導入する断熱材の厚さ」</t>
    </r>
    <r>
      <rPr>
        <sz val="11"/>
        <color theme="1"/>
        <rFont val="Yu Gothic"/>
        <family val="2"/>
        <scheme val="minor"/>
      </rPr>
      <t>であることが要件です。</t>
    </r>
    <rPh sb="2" eb="4">
      <t>ヒツヨウ</t>
    </rPh>
    <rPh sb="5" eb="8">
      <t>ダンネツザイ</t>
    </rPh>
    <rPh sb="9" eb="10">
      <t>アツ</t>
    </rPh>
    <rPh sb="14" eb="16">
      <t>ドウニュウ</t>
    </rPh>
    <rPh sb="18" eb="21">
      <t>ダンネツザイ</t>
    </rPh>
    <rPh sb="22" eb="23">
      <t>アツ</t>
    </rPh>
    <rPh sb="31" eb="33">
      <t>ヨウケン</t>
    </rPh>
    <phoneticPr fontId="1"/>
  </si>
  <si>
    <t>■工事期間</t>
    <rPh sb="1" eb="3">
      <t>コウジ</t>
    </rPh>
    <rPh sb="3" eb="5">
      <t>キカン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</si>
  <si>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</si>
  <si>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</si>
  <si>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</si>
  <si>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■交付申請額</t>
    <rPh sb="1" eb="3">
      <t>コウフ</t>
    </rPh>
    <rPh sb="3" eb="5">
      <t>シンセイ</t>
    </rPh>
    <rPh sb="5" eb="6">
      <t>ガク</t>
    </rPh>
    <phoneticPr fontId="1"/>
  </si>
  <si>
    <t>円</t>
    <rPh sb="0" eb="1">
      <t>エン</t>
    </rPh>
    <phoneticPr fontId="1"/>
  </si>
  <si>
    <t>・全面施工の場合は60,000円（一律）、部分施工の場合は20,000円（一律）です。</t>
    <rPh sb="1" eb="3">
      <t>ゼンメン</t>
    </rPh>
    <rPh sb="3" eb="5">
      <t>セコウ</t>
    </rPh>
    <rPh sb="6" eb="8">
      <t>バアイ</t>
    </rPh>
    <rPh sb="15" eb="16">
      <t>エン</t>
    </rPh>
    <rPh sb="17" eb="19">
      <t>イチリツ</t>
    </rPh>
    <rPh sb="21" eb="23">
      <t>ブブン</t>
    </rPh>
    <rPh sb="23" eb="25">
      <t>セコウ</t>
    </rPh>
    <rPh sb="26" eb="28">
      <t>バアイ</t>
    </rPh>
    <rPh sb="35" eb="36">
      <t>エン</t>
    </rPh>
    <rPh sb="37" eb="39">
      <t>イチリツ</t>
    </rPh>
    <phoneticPr fontId="1"/>
  </si>
  <si>
    <t>開始</t>
    <rPh sb="0" eb="2">
      <t>カイシ</t>
    </rPh>
    <phoneticPr fontId="1"/>
  </si>
  <si>
    <t>終了</t>
    <rPh sb="0" eb="2">
      <t>シュウリョウ</t>
    </rPh>
    <phoneticPr fontId="1"/>
  </si>
  <si>
    <t>の箇所を選択・ご入力をお願いします。</t>
    <rPh sb="1" eb="3">
      <t>カショ</t>
    </rPh>
    <rPh sb="4" eb="6">
      <t>センタク</t>
    </rPh>
    <rPh sb="8" eb="10">
      <t>ニュウリョク</t>
    </rPh>
    <rPh sb="12" eb="13">
      <t>ネガ</t>
    </rPh>
    <phoneticPr fontId="1"/>
  </si>
  <si>
    <t>■断熱改修の範囲</t>
    <rPh sb="1" eb="3">
      <t>ダンネツ</t>
    </rPh>
    <rPh sb="3" eb="5">
      <t>カイシュウ</t>
    </rPh>
    <rPh sb="6" eb="8">
      <t>ハンイ</t>
    </rPh>
    <phoneticPr fontId="1"/>
  </si>
  <si>
    <t>■使用する断熱材</t>
    <rPh sb="1" eb="3">
      <t>シヨウ</t>
    </rPh>
    <rPh sb="5" eb="8">
      <t>ダンネツザイ</t>
    </rPh>
    <phoneticPr fontId="1"/>
  </si>
  <si>
    <t>※集合住宅の場合はご相談ください。</t>
    <rPh sb="1" eb="3">
      <t>シュウゴウ</t>
    </rPh>
    <rPh sb="3" eb="5">
      <t>ジュウタク</t>
    </rPh>
    <rPh sb="6" eb="8">
      <t>バアイ</t>
    </rPh>
    <rPh sb="10" eb="12">
      <t>ソウダン</t>
    </rPh>
    <phoneticPr fontId="1"/>
  </si>
  <si>
    <t xml:space="preserve">■断熱材の熱抵抗値の基準値
（一戸建て）
</t>
    <rPh sb="15" eb="17">
      <t>イッコ</t>
    </rPh>
    <rPh sb="17" eb="18">
      <t>ダ</t>
    </rPh>
    <phoneticPr fontId="1"/>
  </si>
  <si>
    <t>■施行情報（施工業者へご確認をお願いします。）</t>
    <rPh sb="1" eb="3">
      <t>セコウ</t>
    </rPh>
    <rPh sb="3" eb="5">
      <t>ジョウホウ</t>
    </rPh>
    <rPh sb="6" eb="8">
      <t>セコウ</t>
    </rPh>
    <rPh sb="8" eb="10">
      <t>ギョウシャ</t>
    </rPh>
    <rPh sb="12" eb="14">
      <t>カクニン</t>
    </rPh>
    <rPh sb="16" eb="17">
      <t>ネガ</t>
    </rPh>
    <phoneticPr fontId="1"/>
  </si>
  <si>
    <t>外断熱工法または両面断熱工法</t>
    <rPh sb="0" eb="1">
      <t>ソト</t>
    </rPh>
    <rPh sb="1" eb="3">
      <t>ダンネツ</t>
    </rPh>
    <rPh sb="3" eb="5">
      <t>コウホウ</t>
    </rPh>
    <rPh sb="8" eb="10">
      <t>リョウメン</t>
    </rPh>
    <rPh sb="10" eb="12">
      <t>ダンネツ</t>
    </rPh>
    <rPh sb="12" eb="14">
      <t>コウホウ</t>
    </rPh>
    <phoneticPr fontId="1"/>
  </si>
  <si>
    <t>内断熱工法</t>
    <rPh sb="0" eb="1">
      <t>ウチ</t>
    </rPh>
    <rPh sb="1" eb="3">
      <t>ダンネツ</t>
    </rPh>
    <rPh sb="3" eb="5">
      <t>コウホウ</t>
    </rPh>
    <phoneticPr fontId="1"/>
  </si>
  <si>
    <t>外断熱工法または内張断熱工法</t>
    <rPh sb="0" eb="1">
      <t>ソト</t>
    </rPh>
    <rPh sb="1" eb="3">
      <t>ダンネツ</t>
    </rPh>
    <rPh sb="3" eb="5">
      <t>コウホウ</t>
    </rPh>
    <rPh sb="8" eb="10">
      <t>ウチバリ</t>
    </rPh>
    <rPh sb="10" eb="12">
      <t>ダンネツ</t>
    </rPh>
    <rPh sb="12" eb="14">
      <t>コウホウ</t>
    </rPh>
    <phoneticPr fontId="1"/>
  </si>
  <si>
    <t>充填断熱工法</t>
    <rPh sb="0" eb="2">
      <t>ジュウテン</t>
    </rPh>
    <rPh sb="2" eb="4">
      <t>ダンネツ</t>
    </rPh>
    <rPh sb="4" eb="6">
      <t>コウホウ</t>
    </rPh>
    <phoneticPr fontId="1"/>
  </si>
  <si>
    <t>充填断
熱</t>
    <phoneticPr fontId="1"/>
  </si>
  <si>
    <t>・全面施工の場合は100,000円（一律）、部分施工の場合は40,000円（一律）です。</t>
    <rPh sb="1" eb="3">
      <t>ゼンメン</t>
    </rPh>
    <rPh sb="3" eb="5">
      <t>セコウ</t>
    </rPh>
    <rPh sb="6" eb="8">
      <t>バアイ</t>
    </rPh>
    <rPh sb="16" eb="17">
      <t>エン</t>
    </rPh>
    <rPh sb="18" eb="20">
      <t>イチリツ</t>
    </rPh>
    <rPh sb="22" eb="24">
      <t>ブブン</t>
    </rPh>
    <rPh sb="24" eb="26">
      <t>セコウ</t>
    </rPh>
    <rPh sb="27" eb="29">
      <t>バアイ</t>
    </rPh>
    <rPh sb="36" eb="37">
      <t>エン</t>
    </rPh>
    <rPh sb="38" eb="40">
      <t>イチリツ</t>
    </rPh>
    <phoneticPr fontId="1"/>
  </si>
  <si>
    <t>外断熱工法</t>
    <phoneticPr fontId="1"/>
  </si>
  <si>
    <t>内断熱工法</t>
    <phoneticPr fontId="1"/>
  </si>
  <si>
    <t>両断熱方法</t>
    <phoneticPr fontId="1"/>
  </si>
  <si>
    <t>屋根</t>
    <rPh sb="0" eb="2">
      <t>ヤネ</t>
    </rPh>
    <phoneticPr fontId="1"/>
  </si>
  <si>
    <t>天井</t>
    <rPh sb="0" eb="2">
      <t>テンジョウ</t>
    </rPh>
    <phoneticPr fontId="1"/>
  </si>
  <si>
    <t>外張断熱工法
又は内張断熱工法</t>
    <phoneticPr fontId="1"/>
  </si>
  <si>
    <t>充填断熱工法</t>
    <phoneticPr fontId="1"/>
  </si>
  <si>
    <t>鉄骨造</t>
    <phoneticPr fontId="1"/>
  </si>
  <si>
    <t>床_鉄筋コンクリート</t>
    <rPh sb="0" eb="1">
      <t>ユカ</t>
    </rPh>
    <rPh sb="2" eb="4">
      <t>テッキン</t>
    </rPh>
    <phoneticPr fontId="1"/>
  </si>
  <si>
    <t>床_木造</t>
    <rPh sb="0" eb="1">
      <t>ユカ</t>
    </rPh>
    <rPh sb="2" eb="4">
      <t>モクゾウ</t>
    </rPh>
    <phoneticPr fontId="1"/>
  </si>
  <si>
    <t>床_枠組壁工法</t>
    <rPh sb="0" eb="1">
      <t>ユカ</t>
    </rPh>
    <rPh sb="2" eb="4">
      <t>ワクグ</t>
    </rPh>
    <rPh sb="4" eb="5">
      <t>カベ</t>
    </rPh>
    <rPh sb="5" eb="7">
      <t>コウホウ</t>
    </rPh>
    <phoneticPr fontId="1"/>
  </si>
  <si>
    <t>床_鉄骨造</t>
    <rPh sb="0" eb="1">
      <t>ユカ</t>
    </rPh>
    <rPh sb="2" eb="5">
      <t>テッコツゾウ</t>
    </rPh>
    <phoneticPr fontId="1"/>
  </si>
  <si>
    <t>壁_鉄筋コンクリート</t>
    <rPh sb="0" eb="1">
      <t>カベ</t>
    </rPh>
    <rPh sb="2" eb="4">
      <t>テッキン</t>
    </rPh>
    <phoneticPr fontId="1"/>
  </si>
  <si>
    <t>壁_木造</t>
    <rPh sb="0" eb="1">
      <t>カベ</t>
    </rPh>
    <rPh sb="2" eb="4">
      <t>モクゾウ</t>
    </rPh>
    <phoneticPr fontId="1"/>
  </si>
  <si>
    <t>壁_枠組壁工法</t>
    <rPh sb="0" eb="1">
      <t>カベ</t>
    </rPh>
    <rPh sb="2" eb="4">
      <t>ワクグ</t>
    </rPh>
    <rPh sb="4" eb="5">
      <t>カベ</t>
    </rPh>
    <rPh sb="5" eb="7">
      <t>コウホウ</t>
    </rPh>
    <phoneticPr fontId="1"/>
  </si>
  <si>
    <t>壁_鉄骨造</t>
    <rPh sb="0" eb="1">
      <t>カベ</t>
    </rPh>
    <rPh sb="2" eb="5">
      <t>テッコツゾウ</t>
    </rPh>
    <phoneticPr fontId="1"/>
  </si>
  <si>
    <t>円（一律）</t>
    <rPh sb="0" eb="1">
      <t>エン</t>
    </rPh>
    <rPh sb="2" eb="4">
      <t>イチリツ</t>
    </rPh>
    <phoneticPr fontId="1"/>
  </si>
  <si>
    <r>
      <t>・</t>
    </r>
    <r>
      <rPr>
        <b/>
        <u/>
        <sz val="11"/>
        <color rgb="FFFF0000"/>
        <rFont val="Yu Gothic"/>
        <family val="3"/>
        <charset val="128"/>
        <scheme val="minor"/>
      </rPr>
      <t>「必要な断熱材の厚さ」≦「導入する断熱材の厚さ」</t>
    </r>
    <r>
      <rPr>
        <sz val="11"/>
        <color theme="1"/>
        <rFont val="Yu Gothic"/>
        <family val="2"/>
        <scheme val="minor"/>
      </rPr>
      <t>であることが要件です。</t>
    </r>
    <rPh sb="2" eb="4">
      <t>ヒツヨウ</t>
    </rPh>
    <rPh sb="5" eb="8">
      <t>ダンネツザイ</t>
    </rPh>
    <rPh sb="9" eb="10">
      <t>アツ</t>
    </rPh>
    <rPh sb="14" eb="16">
      <t>ドウニュウ</t>
    </rPh>
    <rPh sb="18" eb="21">
      <t>ダンネツザイ</t>
    </rPh>
    <rPh sb="22" eb="23">
      <t>アツ</t>
    </rPh>
    <rPh sb="31" eb="33">
      <t>ヨウケン</t>
    </rPh>
    <phoneticPr fontId="1"/>
  </si>
  <si>
    <t>事業計画書【屋根・天井の断熱改修】</t>
    <rPh sb="0" eb="2">
      <t>ジギョウ</t>
    </rPh>
    <rPh sb="2" eb="5">
      <t>ケイカクショ</t>
    </rPh>
    <rPh sb="6" eb="8">
      <t>ヤネ</t>
    </rPh>
    <rPh sb="9" eb="11">
      <t>テンジョウ</t>
    </rPh>
    <rPh sb="12" eb="14">
      <t>ダンネツ</t>
    </rPh>
    <rPh sb="14" eb="16">
      <t>カイシュウ</t>
    </rPh>
    <phoneticPr fontId="1"/>
  </si>
  <si>
    <t>事業計画書【外壁の断熱改修】</t>
    <rPh sb="0" eb="2">
      <t>ジギョウ</t>
    </rPh>
    <rPh sb="2" eb="5">
      <t>ケイカクショ</t>
    </rPh>
    <rPh sb="6" eb="8">
      <t>ガイヘキ</t>
    </rPh>
    <rPh sb="9" eb="11">
      <t>ダンネツ</t>
    </rPh>
    <rPh sb="11" eb="13">
      <t>カイシュウ</t>
    </rPh>
    <phoneticPr fontId="1"/>
  </si>
  <si>
    <t>事業計画書【床の断熱改修】</t>
    <rPh sb="0" eb="2">
      <t>ジギョウ</t>
    </rPh>
    <rPh sb="2" eb="5">
      <t>ケイカクショ</t>
    </rPh>
    <rPh sb="6" eb="7">
      <t>ユカ</t>
    </rPh>
    <rPh sb="8" eb="10">
      <t>ダンネツ</t>
    </rPh>
    <rPh sb="10" eb="12">
      <t>カイシュウ</t>
    </rPh>
    <phoneticPr fontId="1"/>
  </si>
  <si>
    <t>「住宅の種類」「断熱材の施工方法」を選択してください。</t>
    <rPh sb="1" eb="3">
      <t>ジュウタク</t>
    </rPh>
    <rPh sb="4" eb="6">
      <t>シュルイ</t>
    </rPh>
    <rPh sb="8" eb="10">
      <t>ダンネツ</t>
    </rPh>
    <rPh sb="10" eb="11">
      <t>ザイ</t>
    </rPh>
    <rPh sb="12" eb="14">
      <t>セコウ</t>
    </rPh>
    <rPh sb="14" eb="16">
      <t>ホウホウ</t>
    </rPh>
    <rPh sb="18" eb="20">
      <t>センタク</t>
    </rPh>
    <phoneticPr fontId="1"/>
  </si>
  <si>
    <t>「住宅の種類」「断熱材の施工方法」「部位」を選択してください。</t>
    <rPh sb="18" eb="20">
      <t>ブイ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</si>
</sst>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2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6"/>
      <color theme="1"/>
      <name val="Yu Gothic"/>
      <family val="3"/>
      <charset val="128"/>
      <scheme val="minor"/>
    </font>
    <font>
      <sz val="16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b/>
      <sz val="11"/>
      <color theme="1"/>
      <name val="Yu Gothic"/>
      <family val="3"/>
      <charset val="128"/>
      <scheme val="minor"/>
    </font>
    <font>
      <b/>
      <u/>
      <sz val="11"/>
      <color rgb="FFFF0000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b/>
      <sz val="10"/>
      <color theme="1"/>
      <name val="Yu Gothic"/>
      <family val="3"/>
      <charset val="128"/>
      <scheme val="minor"/>
    </font>
    <font>
      <b/>
      <sz val="9"/>
      <color theme="1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38" fontId="6" fillId="0" borderId="0" applyFont="0" applyFill="0" applyBorder="0" applyAlignment="0" applyProtection="0">
      <alignment vertical="center"/>
    </xf>
  </cellStyleXfs>
  <cellXfs count="112">
    <xf numFmtId="0" fontId="0" fillId="0" borderId="0" xfId="0"/>
    <xf numFmtId="0" fontId="0" fillId="0" borderId="0" xfId="0" applyAlignment="1"/>
    <xf numFmtId="0" fontId="3" fillId="0" borderId="0" xfId="0" applyFont="1" applyAlignment="1">
      <alignment horizontal="center" vertical="center"/>
    </xf>
    <xf numFmtId="0" fontId="0" fillId="0" borderId="1" xfId="0" applyBorder="1"/>
    <xf numFmtId="0" fontId="0" fillId="0" borderId="1" xfId="0" applyFill="1" applyBorder="1"/>
    <xf numFmtId="176" fontId="0" fillId="0" borderId="1" xfId="0" applyNumberFormat="1" applyFill="1" applyBorder="1"/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Border="1"/>
    <xf numFmtId="0" fontId="0" fillId="0" borderId="0" xfId="0" applyBorder="1" applyAlignment="1"/>
    <xf numFmtId="0" fontId="3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Border="1"/>
    <xf numFmtId="0" fontId="2" fillId="0" borderId="0" xfId="0" applyFont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0" fillId="0" borderId="0" xfId="0" applyFill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Border="1" applyAlignment="1"/>
    <xf numFmtId="0" fontId="0" fillId="0" borderId="3" xfId="0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7" fillId="0" borderId="10" xfId="0" applyFont="1" applyBorder="1" applyAlignment="1"/>
    <xf numFmtId="0" fontId="0" fillId="0" borderId="12" xfId="0" applyBorder="1" applyAlignment="1">
      <alignment horizontal="right" vertical="center"/>
    </xf>
    <xf numFmtId="0" fontId="0" fillId="0" borderId="12" xfId="0" applyBorder="1" applyAlignment="1"/>
    <xf numFmtId="0" fontId="0" fillId="0" borderId="14" xfId="0" applyBorder="1" applyAlignment="1"/>
    <xf numFmtId="0" fontId="0" fillId="0" borderId="16" xfId="0" applyBorder="1" applyAlignment="1">
      <alignment horizontal="right" vertical="center"/>
    </xf>
    <xf numFmtId="0" fontId="0" fillId="0" borderId="16" xfId="0" applyBorder="1" applyAlignment="1"/>
    <xf numFmtId="0" fontId="0" fillId="0" borderId="16" xfId="0" applyBorder="1"/>
    <xf numFmtId="0" fontId="0" fillId="0" borderId="18" xfId="0" applyBorder="1"/>
    <xf numFmtId="0" fontId="0" fillId="0" borderId="0" xfId="0" applyBorder="1" applyAlignment="1">
      <alignment vertical="center"/>
    </xf>
    <xf numFmtId="0" fontId="0" fillId="0" borderId="3" xfId="0" applyBorder="1"/>
    <xf numFmtId="0" fontId="2" fillId="0" borderId="0" xfId="0" applyFont="1" applyFill="1" applyBorder="1" applyAlignment="1">
      <alignment horizontal="center" vertical="center"/>
    </xf>
    <xf numFmtId="0" fontId="0" fillId="0" borderId="37" xfId="0" applyBorder="1" applyAlignment="1">
      <alignment vertical="center"/>
    </xf>
    <xf numFmtId="0" fontId="0" fillId="0" borderId="29" xfId="0" applyBorder="1"/>
    <xf numFmtId="0" fontId="0" fillId="0" borderId="28" xfId="0" applyFill="1" applyBorder="1" applyAlignment="1"/>
    <xf numFmtId="0" fontId="3" fillId="0" borderId="0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7" fillId="0" borderId="36" xfId="0" applyFont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0" fillId="0" borderId="1" xfId="0" applyBorder="1" applyAlignment="1">
      <alignment wrapText="1"/>
    </xf>
    <xf numFmtId="38" fontId="7" fillId="0" borderId="9" xfId="1" applyFont="1" applyBorder="1" applyAlignment="1"/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4" fillId="0" borderId="34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38" fontId="7" fillId="0" borderId="9" xfId="1" applyFont="1" applyBorder="1" applyAlignment="1">
      <alignment horizontal="center"/>
    </xf>
    <xf numFmtId="0" fontId="7" fillId="0" borderId="11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left" vertical="center"/>
    </xf>
    <xf numFmtId="0" fontId="7" fillId="0" borderId="20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7" fillId="0" borderId="27" xfId="0" applyFont="1" applyBorder="1" applyAlignment="1">
      <alignment horizontal="left" vertical="center"/>
    </xf>
    <xf numFmtId="0" fontId="7" fillId="0" borderId="2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40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41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7" fillId="2" borderId="37" xfId="0" applyFont="1" applyFill="1" applyBorder="1" applyAlignment="1" applyProtection="1">
      <alignment horizontal="center" vertical="center"/>
      <protection locked="0"/>
    </xf>
    <xf numFmtId="0" fontId="7" fillId="2" borderId="38" xfId="0" applyFont="1" applyFill="1" applyBorder="1" applyAlignment="1" applyProtection="1">
      <alignment horizontal="center" vertical="center"/>
      <protection locked="0"/>
    </xf>
    <xf numFmtId="0" fontId="0" fillId="2" borderId="22" xfId="0" applyFill="1" applyBorder="1" applyAlignment="1" applyProtection="1">
      <alignment horizontal="center"/>
      <protection locked="0"/>
    </xf>
    <xf numFmtId="0" fontId="0" fillId="2" borderId="21" xfId="0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25" xfId="0" applyFill="1" applyBorder="1" applyAlignment="1" applyProtection="1">
      <alignment horizontal="center"/>
      <protection locked="0"/>
    </xf>
    <xf numFmtId="0" fontId="0" fillId="2" borderId="42" xfId="0" applyFill="1" applyBorder="1" applyAlignment="1" applyProtection="1">
      <alignment horizontal="center"/>
      <protection locked="0"/>
    </xf>
    <xf numFmtId="0" fontId="0" fillId="2" borderId="32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 wrapText="1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5" fillId="2" borderId="5" xfId="0" applyFont="1" applyFill="1" applyBorder="1" applyAlignment="1" applyProtection="1">
      <alignment horizontal="center" vertical="center"/>
      <protection locked="0"/>
    </xf>
    <xf numFmtId="0" fontId="5" fillId="2" borderId="25" xfId="0" applyFont="1" applyFill="1" applyBorder="1" applyAlignment="1" applyProtection="1">
      <alignment horizontal="center" vertical="center"/>
      <protection locked="0"/>
    </xf>
    <xf numFmtId="0" fontId="5" fillId="2" borderId="29" xfId="0" applyFont="1" applyFill="1" applyBorder="1" applyAlignment="1" applyProtection="1">
      <alignment horizontal="center" vertical="center"/>
      <protection locked="0"/>
    </xf>
    <xf numFmtId="0" fontId="5" fillId="2" borderId="30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right" vertical="center"/>
      <protection locked="0"/>
    </xf>
    <xf numFmtId="0" fontId="0" fillId="2" borderId="13" xfId="0" applyFill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12"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522194</xdr:colOff>
      <xdr:row>17</xdr:row>
      <xdr:rowOff>59635</xdr:rowOff>
    </xdr:from>
    <xdr:to>
      <xdr:col>5</xdr:col>
      <xdr:colOff>334473</xdr:colOff>
      <xdr:row>19</xdr:row>
      <xdr:rowOff>170331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022DF311-5CD1-4463-90E6-B0367D2C9E31}"/>
            </a:ext>
          </a:extLst>
        </xdr:cNvPr>
        <xdr:cNvSpPr/>
      </xdr:nvSpPr>
      <xdr:spPr>
        <a:xfrm>
          <a:off x="2529898" y="3975652"/>
          <a:ext cx="481514" cy="574522"/>
        </a:xfrm>
        <a:prstGeom prst="downArrow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522194</xdr:colOff>
      <xdr:row>17</xdr:row>
      <xdr:rowOff>59635</xdr:rowOff>
    </xdr:from>
    <xdr:to>
      <xdr:col>5</xdr:col>
      <xdr:colOff>334473</xdr:colOff>
      <xdr:row>19</xdr:row>
      <xdr:rowOff>170331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9A509191-1041-4B75-BA96-4282538FBE81}"/>
            </a:ext>
          </a:extLst>
        </xdr:cNvPr>
        <xdr:cNvSpPr/>
      </xdr:nvSpPr>
      <xdr:spPr>
        <a:xfrm>
          <a:off x="2861534" y="3938215"/>
          <a:ext cx="482839" cy="567896"/>
        </a:xfrm>
        <a:prstGeom prst="downArrow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522194</xdr:colOff>
      <xdr:row>16</xdr:row>
      <xdr:rowOff>59635</xdr:rowOff>
    </xdr:from>
    <xdr:to>
      <xdr:col>5</xdr:col>
      <xdr:colOff>334473</xdr:colOff>
      <xdr:row>18</xdr:row>
      <xdr:rowOff>170331</xdr:rowOff>
    </xdr:to>
    <xdr:sp macro="" textlink="">
      <xdr:nvSpPr>
        <xdr:cNvPr id="2" name="矢印: 下 1">
          <a:extLst>
            <a:ext uri="{FF2B5EF4-FFF2-40B4-BE49-F238E27FC236}">
              <a16:creationId xmlns:a16="http://schemas.microsoft.com/office/drawing/2014/main" id="{7A32D8DF-4F2A-4166-973C-FA3F6AAE3666}"/>
            </a:ext>
          </a:extLst>
        </xdr:cNvPr>
        <xdr:cNvSpPr/>
      </xdr:nvSpPr>
      <xdr:spPr>
        <a:xfrm>
          <a:off x="2861534" y="3938215"/>
          <a:ext cx="482839" cy="567896"/>
        </a:xfrm>
        <a:prstGeom prst="downArrow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56"/>
  <sheetViews>
    <sheetView view="pageBreakPreview" topLeftCell="A22" zoomScale="145" zoomScaleNormal="100" zoomScaleSheetLayoutView="145" zoomScalePageLayoutView="70" workbookViewId="0">
      <selection activeCell="B15" sqref="B15"/>
    </sheetView>
  </sheetViews>
  <sheetFormatPr defaultRowHeight="18"/>
  <cols>
    <col min="1" max="1" width="4.296875" customWidth="1"/>
  </cols>
  <sheetData>
    <row r="1" spans="2:9" ht="18" customHeight="1">
      <c r="B1" s="71" t="s">
        <v>65</v>
      </c>
      <c r="C1" s="71"/>
      <c r="D1" s="71"/>
      <c r="E1" s="71"/>
      <c r="F1" s="71"/>
      <c r="G1" s="71"/>
      <c r="H1" s="71"/>
      <c r="I1" s="71"/>
    </row>
    <row r="2" spans="2:9" ht="18" customHeight="1">
      <c r="B2" s="71"/>
      <c r="C2" s="71"/>
      <c r="D2" s="71"/>
      <c r="E2" s="71"/>
      <c r="F2" s="71"/>
      <c r="G2" s="71"/>
      <c r="H2" s="71"/>
      <c r="I2" s="71"/>
    </row>
    <row r="3" spans="2:9" ht="18" customHeight="1">
      <c r="B3" s="11"/>
      <c r="C3" s="9"/>
      <c r="D3" s="10" t="s">
        <v>33</v>
      </c>
      <c r="E3" s="2"/>
      <c r="F3" s="2"/>
      <c r="G3" s="2"/>
      <c r="H3" s="2"/>
      <c r="I3" s="13"/>
    </row>
    <row r="4" spans="2:9" ht="18" customHeight="1" thickBot="1">
      <c r="B4" s="13"/>
      <c r="C4" s="13"/>
      <c r="D4" s="2"/>
      <c r="E4" s="2"/>
      <c r="F4" s="2"/>
      <c r="G4" s="2"/>
      <c r="H4" s="17"/>
      <c r="I4" s="39"/>
    </row>
    <row r="5" spans="2:9" ht="18" customHeight="1" thickBot="1">
      <c r="B5" s="41" t="s">
        <v>34</v>
      </c>
      <c r="C5" s="36"/>
      <c r="D5" s="90"/>
      <c r="E5" s="90"/>
      <c r="F5" s="91"/>
      <c r="H5" s="18"/>
      <c r="I5" s="19"/>
    </row>
    <row r="6" spans="2:9" ht="18" customHeight="1">
      <c r="B6" s="24"/>
      <c r="C6" s="24"/>
      <c r="D6" s="35"/>
      <c r="E6" s="35"/>
      <c r="F6" s="35"/>
      <c r="G6" s="18"/>
      <c r="H6" s="18"/>
      <c r="I6" s="19"/>
    </row>
    <row r="7" spans="2:9" ht="18" customHeight="1" thickBot="1">
      <c r="B7" s="42" t="s">
        <v>35</v>
      </c>
      <c r="C7" s="23"/>
      <c r="D7" s="23"/>
      <c r="E7" s="23"/>
      <c r="F7" s="18"/>
      <c r="G7" s="18"/>
      <c r="H7" s="18"/>
      <c r="I7" s="23"/>
    </row>
    <row r="8" spans="2:9">
      <c r="B8" s="80" t="s">
        <v>0</v>
      </c>
      <c r="C8" s="81"/>
      <c r="D8" s="92"/>
      <c r="E8" s="93"/>
      <c r="F8" s="93"/>
      <c r="G8" s="93"/>
      <c r="H8" s="94"/>
      <c r="I8" s="12"/>
    </row>
    <row r="9" spans="2:9">
      <c r="B9" s="82" t="s">
        <v>1</v>
      </c>
      <c r="C9" s="83"/>
      <c r="D9" s="95"/>
      <c r="E9" s="96"/>
      <c r="F9" s="96"/>
      <c r="G9" s="96"/>
      <c r="H9" s="97"/>
      <c r="I9" s="12"/>
    </row>
    <row r="10" spans="2:9">
      <c r="B10" s="82" t="s">
        <v>2</v>
      </c>
      <c r="C10" s="83"/>
      <c r="D10" s="95"/>
      <c r="E10" s="96"/>
      <c r="F10" s="96"/>
      <c r="G10" s="96"/>
      <c r="H10" s="97"/>
      <c r="I10" s="21"/>
    </row>
    <row r="11" spans="2:9" ht="18.600000000000001" thickBot="1">
      <c r="B11" s="84" t="s">
        <v>3</v>
      </c>
      <c r="C11" s="85"/>
      <c r="D11" s="98"/>
      <c r="E11" s="99"/>
      <c r="F11" s="37" t="s">
        <v>22</v>
      </c>
      <c r="G11" s="38"/>
      <c r="H11" s="32"/>
      <c r="I11" s="15"/>
    </row>
    <row r="12" spans="2:9">
      <c r="B12" s="7"/>
      <c r="C12" s="7"/>
      <c r="D12" s="7"/>
      <c r="E12" s="7"/>
      <c r="F12" s="7"/>
      <c r="G12" s="21"/>
      <c r="I12" s="15"/>
    </row>
    <row r="13" spans="2:9">
      <c r="B13" s="44" t="s">
        <v>38</v>
      </c>
      <c r="C13" s="8"/>
      <c r="D13" s="8"/>
      <c r="E13" s="8"/>
      <c r="F13" s="8"/>
      <c r="G13" s="8"/>
      <c r="H13" s="8"/>
      <c r="I13" s="8"/>
    </row>
    <row r="14" spans="2:9">
      <c r="B14" s="111" t="s">
        <v>67</v>
      </c>
      <c r="C14" s="8"/>
      <c r="D14" s="8"/>
      <c r="E14" s="14"/>
      <c r="F14" s="8"/>
      <c r="G14" s="8"/>
      <c r="H14" s="14"/>
      <c r="I14" s="8"/>
    </row>
    <row r="15" spans="2:9" ht="21.6" customHeight="1">
      <c r="B15" s="33"/>
      <c r="C15" s="88" t="s">
        <v>4</v>
      </c>
      <c r="D15" s="87"/>
      <c r="E15" s="88" t="s">
        <v>15</v>
      </c>
      <c r="F15" s="87"/>
      <c r="G15" s="86" t="s">
        <v>16</v>
      </c>
      <c r="H15" s="87"/>
      <c r="I15" s="34"/>
    </row>
    <row r="16" spans="2:9" ht="31.2" customHeight="1">
      <c r="B16" s="33"/>
      <c r="C16" s="100"/>
      <c r="D16" s="101"/>
      <c r="E16" s="102"/>
      <c r="F16" s="103"/>
      <c r="G16" s="104"/>
      <c r="H16" s="101"/>
      <c r="I16" s="11"/>
    </row>
    <row r="17" spans="2:9" ht="18" customHeight="1">
      <c r="B17" s="33"/>
      <c r="C17" s="33" t="s">
        <v>36</v>
      </c>
      <c r="D17" s="21"/>
      <c r="E17" s="21"/>
      <c r="F17" s="21"/>
      <c r="G17" s="21"/>
      <c r="H17" s="21"/>
      <c r="I17" s="21"/>
    </row>
    <row r="18" spans="2:9" ht="18" customHeight="1">
      <c r="B18" s="33"/>
      <c r="C18" s="33"/>
      <c r="D18" s="21"/>
      <c r="E18" s="21"/>
      <c r="F18" s="21"/>
      <c r="G18" s="21"/>
      <c r="H18" s="21"/>
      <c r="I18" s="21"/>
    </row>
    <row r="19" spans="2:9" ht="18" customHeight="1">
      <c r="B19" s="33"/>
      <c r="C19" s="33"/>
      <c r="D19" s="21"/>
      <c r="E19" s="21"/>
      <c r="F19" s="21"/>
      <c r="G19" s="21"/>
      <c r="H19" s="21"/>
      <c r="I19" s="21"/>
    </row>
    <row r="20" spans="2:9" ht="18" customHeight="1" thickBot="1">
      <c r="B20" s="8"/>
      <c r="C20" s="16"/>
      <c r="D20" s="21"/>
      <c r="E20" s="21"/>
      <c r="F20" s="21"/>
      <c r="G20" s="21"/>
      <c r="H20" s="21"/>
      <c r="I20" s="21"/>
    </row>
    <row r="21" spans="2:9" ht="19.8" customHeight="1">
      <c r="B21" s="65" t="s">
        <v>37</v>
      </c>
      <c r="C21" s="66"/>
      <c r="D21" s="67"/>
      <c r="E21" s="54" t="e" cm="1" vm="1">
        <f t="array" ref="E21">INDEX(_xlfn._xlws.FILTER(F40:F53,(C40:C53=C16)*(D40:D53=E16)*(E40:E53=G16)),1)</f>
        <v>#VALUE!</v>
      </c>
      <c r="F21" s="55"/>
      <c r="I21" s="20"/>
    </row>
    <row r="22" spans="2:9" ht="18" customHeight="1" thickBot="1">
      <c r="B22" s="68"/>
      <c r="C22" s="69"/>
      <c r="D22" s="70"/>
      <c r="E22" s="56"/>
      <c r="F22" s="57"/>
      <c r="I22" s="20"/>
    </row>
    <row r="23" spans="2:9" ht="10.8" customHeight="1" thickBot="1">
      <c r="I23" s="11"/>
    </row>
    <row r="24" spans="2:9">
      <c r="B24" s="72" t="s">
        <v>18</v>
      </c>
      <c r="C24" s="73"/>
      <c r="D24" s="78" t="s">
        <v>19</v>
      </c>
      <c r="E24" s="78"/>
      <c r="F24" s="60" t="e" vm="2">
        <f>D11*E21*1000</f>
        <v>#VALUE!</v>
      </c>
      <c r="G24" s="61"/>
      <c r="H24" s="89" t="s">
        <v>21</v>
      </c>
      <c r="I24" s="21"/>
    </row>
    <row r="25" spans="2:9">
      <c r="B25" s="74"/>
      <c r="C25" s="75"/>
      <c r="D25" s="79"/>
      <c r="E25" s="79"/>
      <c r="F25" s="62"/>
      <c r="G25" s="63"/>
      <c r="H25" s="89"/>
      <c r="I25" s="21"/>
    </row>
    <row r="26" spans="2:9">
      <c r="B26" s="74"/>
      <c r="C26" s="75"/>
      <c r="D26" s="58" t="s">
        <v>20</v>
      </c>
      <c r="E26" s="58"/>
      <c r="F26" s="105"/>
      <c r="G26" s="106"/>
      <c r="H26" s="89" t="s">
        <v>21</v>
      </c>
      <c r="I26" s="21"/>
    </row>
    <row r="27" spans="2:9" ht="18.600000000000001" thickBot="1">
      <c r="B27" s="76"/>
      <c r="C27" s="77"/>
      <c r="D27" s="59"/>
      <c r="E27" s="59"/>
      <c r="F27" s="107"/>
      <c r="G27" s="108"/>
      <c r="H27" s="89"/>
      <c r="I27" s="21"/>
    </row>
    <row r="28" spans="2:9" ht="18.600000000000001" thickBot="1">
      <c r="I28" s="11"/>
    </row>
    <row r="29" spans="2:9" ht="18" customHeight="1" thickBot="1">
      <c r="B29" s="51" t="e" vm="2">
        <f>IF(OR(F24="",F26=""),"",IF(F26&gt;=F24,"補助対象です","補助対象ではありません"))</f>
        <v>#VALUE!</v>
      </c>
      <c r="C29" s="52"/>
      <c r="D29" s="52"/>
      <c r="E29" s="52"/>
      <c r="F29" s="52"/>
      <c r="G29" s="52"/>
      <c r="H29" s="52"/>
      <c r="I29" s="53"/>
    </row>
    <row r="30" spans="2:9" ht="18" customHeight="1">
      <c r="B30" s="11" t="s">
        <v>62</v>
      </c>
      <c r="I30" s="11"/>
    </row>
    <row r="31" spans="2:9" ht="18.600000000000001" thickBot="1">
      <c r="I31" s="11"/>
    </row>
    <row r="32" spans="2:9" ht="18" customHeight="1">
      <c r="B32" s="49" t="s">
        <v>24</v>
      </c>
      <c r="C32" s="26" t="s">
        <v>31</v>
      </c>
      <c r="D32" s="110"/>
      <c r="E32" s="27" t="s">
        <v>25</v>
      </c>
      <c r="F32" s="110"/>
      <c r="G32" s="27" t="s">
        <v>26</v>
      </c>
      <c r="H32" s="110"/>
      <c r="I32" s="28" t="s">
        <v>27</v>
      </c>
    </row>
    <row r="33" spans="2:12" ht="18.600000000000001" thickBot="1">
      <c r="B33" s="50"/>
      <c r="C33" s="29" t="s">
        <v>32</v>
      </c>
      <c r="D33" s="109"/>
      <c r="E33" s="30" t="s">
        <v>25</v>
      </c>
      <c r="F33" s="109"/>
      <c r="G33" s="31" t="s">
        <v>26</v>
      </c>
      <c r="H33" s="109"/>
      <c r="I33" s="32" t="s">
        <v>27</v>
      </c>
    </row>
    <row r="34" spans="2:12" ht="18.600000000000001" thickBot="1">
      <c r="I34" s="11"/>
    </row>
    <row r="35" spans="2:12" ht="18.600000000000001" thickBot="1">
      <c r="B35" s="47" t="s">
        <v>28</v>
      </c>
      <c r="C35" s="48"/>
      <c r="D35" s="64" t="str">
        <f>IF(D5="全面施工",60000,IF(D5="部分施工（１居室以上）",20000,""))</f>
        <v/>
      </c>
      <c r="E35" s="64"/>
      <c r="F35" s="64"/>
      <c r="G35" s="64"/>
      <c r="H35" s="64"/>
      <c r="I35" s="25" t="s">
        <v>29</v>
      </c>
    </row>
    <row r="36" spans="2:12">
      <c r="B36" t="s">
        <v>30</v>
      </c>
      <c r="D36" s="1"/>
      <c r="E36" s="1"/>
      <c r="F36" s="1"/>
      <c r="G36" s="1"/>
      <c r="H36" s="1"/>
      <c r="I36" s="12"/>
    </row>
    <row r="37" spans="2:12">
      <c r="I37" s="11"/>
    </row>
    <row r="38" spans="2:12">
      <c r="I38" s="11"/>
    </row>
    <row r="39" spans="2:12">
      <c r="I39" s="11"/>
    </row>
    <row r="40" spans="2:12">
      <c r="C40" s="3" t="s">
        <v>53</v>
      </c>
      <c r="D40" s="3" t="s">
        <v>8</v>
      </c>
      <c r="E40" s="3" t="s">
        <v>11</v>
      </c>
      <c r="F40" s="3">
        <v>3.2</v>
      </c>
      <c r="I40" s="11"/>
      <c r="K40" s="3" t="s">
        <v>53</v>
      </c>
      <c r="L40" s="3" t="s">
        <v>8</v>
      </c>
    </row>
    <row r="41" spans="2:12">
      <c r="C41" s="3" t="s">
        <v>53</v>
      </c>
      <c r="D41" s="3" t="s">
        <v>8</v>
      </c>
      <c r="E41" s="3" t="s">
        <v>12</v>
      </c>
      <c r="F41" s="3">
        <v>1.8</v>
      </c>
      <c r="H41" s="3" t="s">
        <v>53</v>
      </c>
      <c r="I41" s="11"/>
      <c r="K41" s="3" t="s">
        <v>53</v>
      </c>
      <c r="L41" s="3" t="s">
        <v>9</v>
      </c>
    </row>
    <row r="42" spans="2:12">
      <c r="C42" s="3" t="s">
        <v>53</v>
      </c>
      <c r="D42" s="3" t="s">
        <v>9</v>
      </c>
      <c r="E42" s="3" t="s">
        <v>11</v>
      </c>
      <c r="F42" s="3">
        <v>2.2999999999999998</v>
      </c>
      <c r="H42" s="3" t="s">
        <v>54</v>
      </c>
      <c r="I42" s="11"/>
      <c r="K42" s="3" t="s">
        <v>54</v>
      </c>
      <c r="L42" s="3" t="s">
        <v>13</v>
      </c>
    </row>
    <row r="43" spans="2:12">
      <c r="C43" s="3" t="s">
        <v>53</v>
      </c>
      <c r="D43" s="3" t="s">
        <v>9</v>
      </c>
      <c r="E43" s="3" t="s">
        <v>12</v>
      </c>
      <c r="F43" s="3">
        <v>1.3</v>
      </c>
      <c r="H43" s="3" t="s">
        <v>55</v>
      </c>
      <c r="I43" s="11"/>
      <c r="K43" s="3" t="s">
        <v>54</v>
      </c>
      <c r="L43" s="3" t="s">
        <v>10</v>
      </c>
    </row>
    <row r="44" spans="2:12">
      <c r="C44" s="3" t="s">
        <v>54</v>
      </c>
      <c r="D44" s="3" t="s">
        <v>13</v>
      </c>
      <c r="E44" s="3" t="s">
        <v>11</v>
      </c>
      <c r="F44" s="3">
        <v>3.3</v>
      </c>
      <c r="H44" s="3" t="s">
        <v>56</v>
      </c>
      <c r="I44" s="11"/>
      <c r="K44" s="3" t="s">
        <v>55</v>
      </c>
      <c r="L44" s="3" t="s">
        <v>13</v>
      </c>
    </row>
    <row r="45" spans="2:12">
      <c r="C45" s="3" t="s">
        <v>54</v>
      </c>
      <c r="D45" s="3" t="s">
        <v>13</v>
      </c>
      <c r="E45" s="3" t="s">
        <v>12</v>
      </c>
      <c r="F45" s="3">
        <v>2.2000000000000002</v>
      </c>
      <c r="I45" s="11"/>
      <c r="K45" s="3" t="s">
        <v>55</v>
      </c>
      <c r="L45" s="3" t="s">
        <v>10</v>
      </c>
    </row>
    <row r="46" spans="2:12">
      <c r="C46" s="3" t="s">
        <v>54</v>
      </c>
      <c r="D46" s="3" t="s">
        <v>10</v>
      </c>
      <c r="E46" s="3" t="s">
        <v>11</v>
      </c>
      <c r="F46" s="3">
        <v>2.5</v>
      </c>
      <c r="I46" s="11"/>
      <c r="K46" s="3" t="s">
        <v>56</v>
      </c>
      <c r="L46" s="3" t="s">
        <v>10</v>
      </c>
    </row>
    <row r="47" spans="2:12">
      <c r="C47" s="3" t="s">
        <v>54</v>
      </c>
      <c r="D47" s="3" t="s">
        <v>10</v>
      </c>
      <c r="E47" s="3" t="s">
        <v>12</v>
      </c>
      <c r="F47" s="3" t="s">
        <v>17</v>
      </c>
      <c r="I47" s="11"/>
    </row>
    <row r="48" spans="2:12">
      <c r="C48" s="3" t="s">
        <v>55</v>
      </c>
      <c r="D48" s="3" t="s">
        <v>13</v>
      </c>
      <c r="E48" s="3" t="s">
        <v>11</v>
      </c>
      <c r="F48" s="4">
        <v>3.1</v>
      </c>
      <c r="I48" s="11"/>
    </row>
    <row r="49" spans="3:9">
      <c r="C49" s="3" t="s">
        <v>55</v>
      </c>
      <c r="D49" s="3" t="s">
        <v>13</v>
      </c>
      <c r="E49" s="3" t="s">
        <v>12</v>
      </c>
      <c r="F49" s="5">
        <v>2</v>
      </c>
      <c r="I49" s="11"/>
    </row>
    <row r="50" spans="3:9">
      <c r="C50" s="3" t="s">
        <v>55</v>
      </c>
      <c r="D50" s="3" t="s">
        <v>10</v>
      </c>
      <c r="E50" s="3" t="s">
        <v>11</v>
      </c>
      <c r="F50" s="4">
        <v>2.5</v>
      </c>
      <c r="I50" s="11"/>
    </row>
    <row r="51" spans="3:9">
      <c r="C51" s="3" t="s">
        <v>55</v>
      </c>
      <c r="D51" s="3" t="s">
        <v>10</v>
      </c>
      <c r="E51" s="3" t="s">
        <v>12</v>
      </c>
      <c r="F51" s="3" t="s">
        <v>17</v>
      </c>
      <c r="I51" s="11"/>
    </row>
    <row r="52" spans="3:9">
      <c r="C52" s="3" t="s">
        <v>56</v>
      </c>
      <c r="D52" s="3" t="s">
        <v>10</v>
      </c>
      <c r="E52" s="3" t="s">
        <v>11</v>
      </c>
      <c r="F52" s="4">
        <v>2.5</v>
      </c>
      <c r="I52" s="11"/>
    </row>
    <row r="53" spans="3:9">
      <c r="D53" s="3" t="s">
        <v>10</v>
      </c>
      <c r="E53" s="3" t="s">
        <v>12</v>
      </c>
      <c r="F53" s="4" t="s">
        <v>17</v>
      </c>
      <c r="I53" s="11"/>
    </row>
    <row r="54" spans="3:9">
      <c r="I54" s="11"/>
    </row>
    <row r="55" spans="3:9">
      <c r="I55" s="11"/>
    </row>
    <row r="56" spans="3:9">
      <c r="I56" s="11"/>
    </row>
  </sheetData>
  <sheetProtection algorithmName="SHA-512" hashValue="AKGJZr0hkKNMnAassVGQ5Kn9Us+CKM288/PuN0RnIrFVrGCcnMOXcktZdKqNLuMrEU4Id1YtNk2aMyF3UNKHBQ==" saltValue="Z0b3DeG+c+t40dnSCoZrag==" spinCount="100000" sheet="1" objects="1" scenarios="1"/>
  <mergeCells count="29">
    <mergeCell ref="B1:I2"/>
    <mergeCell ref="B24:C27"/>
    <mergeCell ref="D24:E25"/>
    <mergeCell ref="B8:C8"/>
    <mergeCell ref="B9:C9"/>
    <mergeCell ref="B10:C10"/>
    <mergeCell ref="B11:C11"/>
    <mergeCell ref="G15:H15"/>
    <mergeCell ref="E15:F15"/>
    <mergeCell ref="C15:D15"/>
    <mergeCell ref="H26:H27"/>
    <mergeCell ref="H24:H25"/>
    <mergeCell ref="D8:H8"/>
    <mergeCell ref="B35:C35"/>
    <mergeCell ref="B32:B33"/>
    <mergeCell ref="B29:I29"/>
    <mergeCell ref="D5:F5"/>
    <mergeCell ref="C16:D16"/>
    <mergeCell ref="E16:F16"/>
    <mergeCell ref="G16:H16"/>
    <mergeCell ref="E21:F22"/>
    <mergeCell ref="D26:E27"/>
    <mergeCell ref="F26:G27"/>
    <mergeCell ref="F24:G25"/>
    <mergeCell ref="D35:H35"/>
    <mergeCell ref="B21:D22"/>
    <mergeCell ref="D11:E11"/>
    <mergeCell ref="D10:H10"/>
    <mergeCell ref="D9:H9"/>
  </mergeCells>
  <phoneticPr fontId="1"/>
  <conditionalFormatting sqref="B29:E29">
    <cfRule type="expression" dxfId="11" priority="11">
      <formula>F24&gt;F26</formula>
    </cfRule>
    <cfRule type="expression" dxfId="10" priority="12">
      <formula>F26&gt;=F24</formula>
    </cfRule>
  </conditionalFormatting>
  <conditionalFormatting sqref="F29:I29">
    <cfRule type="expression" dxfId="9" priority="15">
      <formula>B48&gt;B50</formula>
    </cfRule>
    <cfRule type="expression" dxfId="8" priority="16">
      <formula>B50&gt;=B48</formula>
    </cfRule>
  </conditionalFormatting>
  <dataValidations count="4">
    <dataValidation type="list" allowBlank="1" showInputMessage="1" showErrorMessage="1" sqref="D5" xr:uid="{9613C263-EA0F-48BB-BF98-61AA0FA121A8}">
      <formula1>"部分施工（１居室以上）,全面施工"</formula1>
    </dataValidation>
    <dataValidation type="list" allowBlank="1" showInputMessage="1" showErrorMessage="1" sqref="C16:D16" xr:uid="{11FC86FB-DF97-45C8-B692-D44A2366083B}">
      <formula1>住宅の種類_床</formula1>
    </dataValidation>
    <dataValidation type="list" allowBlank="1" showInputMessage="1" showErrorMessage="1" sqref="E16:F16" xr:uid="{35AAFCFD-F076-4964-84E0-643B4D88B465}">
      <formula1>INDIRECT($C$16)</formula1>
    </dataValidation>
    <dataValidation type="list" allowBlank="1" showInputMessage="1" showErrorMessage="1" sqref="G16:H16" xr:uid="{2320AAE3-29DA-4EBE-A144-BDFEC4F53A86}">
      <formula1>"外気に接する部分,その他の部分"</formula1>
    </dataValidation>
  </dataValidations>
  <pageMargins left="0.7" right="0.7" top="0.75" bottom="0.75" header="0.3" footer="0.3"/>
  <pageSetup paperSize="9" orientation="portrait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15A0E-B2AC-48BB-947B-874E77FC4649}">
  <dimension ref="B1:I56"/>
  <sheetViews>
    <sheetView tabSelected="1" view="pageBreakPreview" zoomScale="130" zoomScaleNormal="100" zoomScaleSheetLayoutView="130" workbookViewId="0">
      <selection activeCell="K8" sqref="K8"/>
    </sheetView>
  </sheetViews>
  <sheetFormatPr defaultRowHeight="18"/>
  <cols>
    <col min="1" max="1" width="4.296875" customWidth="1"/>
  </cols>
  <sheetData>
    <row r="1" spans="2:9" ht="18" customHeight="1">
      <c r="B1" s="71" t="s">
        <v>64</v>
      </c>
      <c r="C1" s="71"/>
      <c r="D1" s="71"/>
      <c r="E1" s="71"/>
      <c r="F1" s="71"/>
      <c r="G1" s="71"/>
      <c r="H1" s="71"/>
      <c r="I1" s="71"/>
    </row>
    <row r="2" spans="2:9" ht="18" customHeight="1">
      <c r="B2" s="71"/>
      <c r="C2" s="71"/>
      <c r="D2" s="71"/>
      <c r="E2" s="71"/>
      <c r="F2" s="71"/>
      <c r="G2" s="71"/>
      <c r="H2" s="71"/>
      <c r="I2" s="71"/>
    </row>
    <row r="3" spans="2:9" ht="18" customHeight="1">
      <c r="B3" s="11"/>
      <c r="C3" s="9"/>
      <c r="D3" s="10" t="s">
        <v>33</v>
      </c>
      <c r="E3" s="6"/>
      <c r="F3" s="6"/>
      <c r="G3" s="6"/>
      <c r="H3" s="6"/>
      <c r="I3" s="13"/>
    </row>
    <row r="4" spans="2:9" ht="18" customHeight="1" thickBot="1">
      <c r="B4" s="13"/>
      <c r="C4" s="13"/>
      <c r="D4" s="6"/>
      <c r="E4" s="6"/>
      <c r="F4" s="6"/>
      <c r="G4" s="6"/>
      <c r="H4" s="17"/>
      <c r="I4" s="39"/>
    </row>
    <row r="5" spans="2:9" ht="18" customHeight="1" thickBot="1">
      <c r="B5" s="41" t="s">
        <v>34</v>
      </c>
      <c r="C5" s="36"/>
      <c r="D5" s="90"/>
      <c r="E5" s="90"/>
      <c r="F5" s="91"/>
      <c r="H5" s="18"/>
      <c r="I5" s="19"/>
    </row>
    <row r="6" spans="2:9" ht="18" customHeight="1">
      <c r="B6" s="24"/>
      <c r="C6" s="24"/>
      <c r="D6" s="35"/>
      <c r="E6" s="35"/>
      <c r="F6" s="35"/>
      <c r="G6" s="18"/>
      <c r="H6" s="18"/>
      <c r="I6" s="19"/>
    </row>
    <row r="7" spans="2:9" ht="18" customHeight="1" thickBot="1">
      <c r="B7" s="42" t="s">
        <v>35</v>
      </c>
      <c r="C7" s="43"/>
      <c r="D7" s="23"/>
      <c r="E7" s="23"/>
      <c r="F7" s="18"/>
      <c r="G7" s="18"/>
      <c r="H7" s="18"/>
      <c r="I7" s="23"/>
    </row>
    <row r="8" spans="2:9">
      <c r="B8" s="80" t="s">
        <v>0</v>
      </c>
      <c r="C8" s="81"/>
      <c r="D8" s="92"/>
      <c r="E8" s="93"/>
      <c r="F8" s="93"/>
      <c r="G8" s="93"/>
      <c r="H8" s="94"/>
      <c r="I8" s="12"/>
    </row>
    <row r="9" spans="2:9">
      <c r="B9" s="82" t="s">
        <v>1</v>
      </c>
      <c r="C9" s="83"/>
      <c r="D9" s="95"/>
      <c r="E9" s="96"/>
      <c r="F9" s="96"/>
      <c r="G9" s="96"/>
      <c r="H9" s="97"/>
      <c r="I9" s="12"/>
    </row>
    <row r="10" spans="2:9">
      <c r="B10" s="82" t="s">
        <v>2</v>
      </c>
      <c r="C10" s="83"/>
      <c r="D10" s="95"/>
      <c r="E10" s="96"/>
      <c r="F10" s="96"/>
      <c r="G10" s="96"/>
      <c r="H10" s="97"/>
      <c r="I10" s="21"/>
    </row>
    <row r="11" spans="2:9" ht="18.600000000000001" thickBot="1">
      <c r="B11" s="84" t="s">
        <v>3</v>
      </c>
      <c r="C11" s="85"/>
      <c r="D11" s="98"/>
      <c r="E11" s="99"/>
      <c r="F11" s="37" t="s">
        <v>22</v>
      </c>
      <c r="G11" s="38"/>
      <c r="H11" s="32"/>
      <c r="I11" s="15"/>
    </row>
    <row r="12" spans="2:9">
      <c r="B12" s="7"/>
      <c r="C12" s="7"/>
      <c r="D12" s="7"/>
      <c r="E12" s="7"/>
      <c r="F12" s="7"/>
      <c r="G12" s="21"/>
      <c r="I12" s="15"/>
    </row>
    <row r="13" spans="2:9">
      <c r="B13" s="44" t="s">
        <v>38</v>
      </c>
      <c r="C13" s="8"/>
      <c r="D13" s="8"/>
      <c r="E13" s="14"/>
      <c r="F13" s="8"/>
      <c r="G13" s="8"/>
      <c r="H13" s="8"/>
      <c r="I13" s="8"/>
    </row>
    <row r="14" spans="2:9">
      <c r="B14" s="111" t="s">
        <v>66</v>
      </c>
      <c r="C14" s="8"/>
      <c r="D14" s="8"/>
      <c r="E14" s="14"/>
      <c r="F14" s="8"/>
      <c r="G14" s="8"/>
      <c r="H14" s="8"/>
      <c r="I14" s="8"/>
    </row>
    <row r="15" spans="2:9" ht="21.6" customHeight="1">
      <c r="B15" s="33"/>
      <c r="C15" s="88" t="s">
        <v>4</v>
      </c>
      <c r="D15" s="87"/>
      <c r="E15" s="88" t="s">
        <v>15</v>
      </c>
      <c r="F15" s="87"/>
      <c r="G15" s="22"/>
      <c r="H15" s="8"/>
      <c r="I15" s="11"/>
    </row>
    <row r="16" spans="2:9" ht="31.2" customHeight="1">
      <c r="B16" s="33"/>
      <c r="C16" s="100"/>
      <c r="D16" s="101"/>
      <c r="E16" s="102"/>
      <c r="F16" s="103"/>
      <c r="G16" s="22"/>
      <c r="H16" s="8"/>
      <c r="I16" s="11"/>
    </row>
    <row r="17" spans="2:9" ht="18" customHeight="1">
      <c r="B17" s="33"/>
      <c r="C17" s="33" t="s">
        <v>36</v>
      </c>
      <c r="D17" s="21"/>
      <c r="E17" s="21"/>
      <c r="F17" s="21"/>
      <c r="G17" s="21"/>
      <c r="H17" s="8"/>
      <c r="I17" s="21"/>
    </row>
    <row r="18" spans="2:9" ht="18" customHeight="1">
      <c r="B18" s="33"/>
      <c r="C18" s="33"/>
      <c r="D18" s="21"/>
      <c r="E18" s="21"/>
      <c r="F18" s="21"/>
      <c r="G18" s="21"/>
      <c r="H18" s="21"/>
      <c r="I18" s="21"/>
    </row>
    <row r="19" spans="2:9" ht="18" customHeight="1">
      <c r="B19" s="33"/>
      <c r="C19" s="33"/>
      <c r="D19" s="21"/>
      <c r="E19" s="21"/>
      <c r="F19" s="21"/>
      <c r="G19" s="21"/>
      <c r="H19" s="21"/>
      <c r="I19" s="21"/>
    </row>
    <row r="20" spans="2:9" ht="18" customHeight="1" thickBot="1">
      <c r="B20" s="8"/>
      <c r="C20" s="16"/>
      <c r="D20" s="21"/>
      <c r="E20" s="21"/>
      <c r="F20" s="21"/>
      <c r="G20" s="21"/>
      <c r="H20" s="21"/>
      <c r="I20" s="21"/>
    </row>
    <row r="21" spans="2:9" ht="19.8" customHeight="1">
      <c r="B21" s="65" t="s">
        <v>37</v>
      </c>
      <c r="C21" s="66"/>
      <c r="D21" s="67"/>
      <c r="E21" s="54" t="e" cm="1" vm="1">
        <f t="array" ref="E21">INDEX(_xlfn._xlws.FILTER(E40:E46,(C40:C46=C16)*(D40:D46=E16)),1)</f>
        <v>#VALUE!</v>
      </c>
      <c r="F21" s="55"/>
      <c r="I21" s="20"/>
    </row>
    <row r="22" spans="2:9" ht="18" customHeight="1" thickBot="1">
      <c r="B22" s="68"/>
      <c r="C22" s="69"/>
      <c r="D22" s="70"/>
      <c r="E22" s="56"/>
      <c r="F22" s="57"/>
      <c r="I22" s="20"/>
    </row>
    <row r="23" spans="2:9" ht="10.8" customHeight="1" thickBot="1">
      <c r="I23" s="11"/>
    </row>
    <row r="24" spans="2:9">
      <c r="B24" s="72" t="s">
        <v>18</v>
      </c>
      <c r="C24" s="73"/>
      <c r="D24" s="78" t="s">
        <v>19</v>
      </c>
      <c r="E24" s="78"/>
      <c r="F24" s="60" t="e" vm="2">
        <f>D11*E21*1000</f>
        <v>#VALUE!</v>
      </c>
      <c r="G24" s="61"/>
      <c r="H24" s="89" t="s">
        <v>21</v>
      </c>
      <c r="I24" s="21"/>
    </row>
    <row r="25" spans="2:9">
      <c r="B25" s="74"/>
      <c r="C25" s="75"/>
      <c r="D25" s="79"/>
      <c r="E25" s="79"/>
      <c r="F25" s="62"/>
      <c r="G25" s="63"/>
      <c r="H25" s="89"/>
      <c r="I25" s="21"/>
    </row>
    <row r="26" spans="2:9">
      <c r="B26" s="74"/>
      <c r="C26" s="75"/>
      <c r="D26" s="58" t="s">
        <v>20</v>
      </c>
      <c r="E26" s="58"/>
      <c r="F26" s="105"/>
      <c r="G26" s="106"/>
      <c r="H26" s="89" t="s">
        <v>21</v>
      </c>
      <c r="I26" s="21"/>
    </row>
    <row r="27" spans="2:9" ht="18.600000000000001" thickBot="1">
      <c r="B27" s="76"/>
      <c r="C27" s="77"/>
      <c r="D27" s="59"/>
      <c r="E27" s="59"/>
      <c r="F27" s="107"/>
      <c r="G27" s="108"/>
      <c r="H27" s="89"/>
      <c r="I27" s="21"/>
    </row>
    <row r="28" spans="2:9" ht="18.600000000000001" thickBot="1">
      <c r="I28" s="11"/>
    </row>
    <row r="29" spans="2:9" ht="18" customHeight="1" thickBot="1">
      <c r="B29" s="51" t="e" vm="2">
        <f>IF(OR(F24="",F26=""),"",IF(F26&gt;=F24,"補助対象です","補助対象ではありません"))</f>
        <v>#VALUE!</v>
      </c>
      <c r="C29" s="52"/>
      <c r="D29" s="52"/>
      <c r="E29" s="52"/>
      <c r="F29" s="52"/>
      <c r="G29" s="52"/>
      <c r="H29" s="52"/>
      <c r="I29" s="53"/>
    </row>
    <row r="30" spans="2:9" ht="18" customHeight="1">
      <c r="B30" s="11" t="s">
        <v>23</v>
      </c>
      <c r="I30" s="11"/>
    </row>
    <row r="31" spans="2:9" ht="18.600000000000001" thickBot="1">
      <c r="I31" s="11"/>
    </row>
    <row r="32" spans="2:9" ht="18" customHeight="1">
      <c r="B32" s="49" t="s">
        <v>24</v>
      </c>
      <c r="C32" s="26" t="s">
        <v>31</v>
      </c>
      <c r="D32" s="110"/>
      <c r="E32" s="27" t="s">
        <v>25</v>
      </c>
      <c r="F32" s="110"/>
      <c r="G32" s="27" t="s">
        <v>26</v>
      </c>
      <c r="H32" s="110"/>
      <c r="I32" s="28" t="s">
        <v>27</v>
      </c>
    </row>
    <row r="33" spans="2:9" ht="18.600000000000001" thickBot="1">
      <c r="B33" s="50"/>
      <c r="C33" s="29" t="s">
        <v>32</v>
      </c>
      <c r="D33" s="109"/>
      <c r="E33" s="30" t="s">
        <v>25</v>
      </c>
      <c r="F33" s="109"/>
      <c r="G33" s="31" t="s">
        <v>26</v>
      </c>
      <c r="H33" s="109"/>
      <c r="I33" s="32" t="s">
        <v>27</v>
      </c>
    </row>
    <row r="34" spans="2:9" ht="18.600000000000001" thickBot="1">
      <c r="I34" s="11"/>
    </row>
    <row r="35" spans="2:9" ht="18.600000000000001" thickBot="1">
      <c r="B35" s="47" t="s">
        <v>28</v>
      </c>
      <c r="C35" s="48"/>
      <c r="D35" s="64" t="str">
        <f>IF(D5="全面施工",100000,IF(D5="部分施工（１居室以上）",40000,""))</f>
        <v/>
      </c>
      <c r="E35" s="64"/>
      <c r="F35" s="64"/>
      <c r="G35" s="64"/>
      <c r="H35" s="64"/>
      <c r="I35" s="25" t="s">
        <v>29</v>
      </c>
    </row>
    <row r="36" spans="2:9">
      <c r="B36" t="s">
        <v>44</v>
      </c>
      <c r="D36" s="1"/>
      <c r="E36" s="1"/>
      <c r="F36" s="1"/>
      <c r="G36" s="1"/>
      <c r="H36" s="1"/>
      <c r="I36" s="12"/>
    </row>
    <row r="37" spans="2:9">
      <c r="I37" s="11"/>
    </row>
    <row r="38" spans="2:9">
      <c r="I38" s="11"/>
    </row>
    <row r="39" spans="2:9">
      <c r="I39" s="11"/>
    </row>
    <row r="40" spans="2:9">
      <c r="C40" t="s">
        <v>57</v>
      </c>
      <c r="D40" t="s">
        <v>39</v>
      </c>
      <c r="E40">
        <v>1.8</v>
      </c>
      <c r="I40" s="11"/>
    </row>
    <row r="41" spans="2:9">
      <c r="C41" t="s">
        <v>57</v>
      </c>
      <c r="D41" t="s">
        <v>40</v>
      </c>
      <c r="E41">
        <v>2.7</v>
      </c>
      <c r="H41" t="s">
        <v>57</v>
      </c>
      <c r="I41" s="11"/>
    </row>
    <row r="42" spans="2:9" ht="36">
      <c r="C42" t="s">
        <v>58</v>
      </c>
      <c r="D42" s="40" t="s">
        <v>43</v>
      </c>
      <c r="E42">
        <v>2.2000000000000002</v>
      </c>
      <c r="H42" t="s">
        <v>58</v>
      </c>
      <c r="I42" s="11"/>
    </row>
    <row r="43" spans="2:9">
      <c r="C43" t="s">
        <v>58</v>
      </c>
      <c r="D43" t="s">
        <v>41</v>
      </c>
      <c r="E43">
        <v>1.7</v>
      </c>
      <c r="H43" t="s">
        <v>59</v>
      </c>
      <c r="I43" s="11"/>
    </row>
    <row r="44" spans="2:9">
      <c r="C44" t="s">
        <v>59</v>
      </c>
      <c r="D44" t="s">
        <v>42</v>
      </c>
      <c r="E44">
        <v>2.2999999999999998</v>
      </c>
      <c r="H44" t="s">
        <v>60</v>
      </c>
      <c r="I44" s="11"/>
    </row>
    <row r="45" spans="2:9">
      <c r="C45" t="s">
        <v>59</v>
      </c>
      <c r="D45" t="s">
        <v>10</v>
      </c>
      <c r="E45">
        <v>1.7</v>
      </c>
      <c r="I45" s="11"/>
    </row>
    <row r="46" spans="2:9">
      <c r="C46" t="s">
        <v>60</v>
      </c>
      <c r="D46" t="s">
        <v>10</v>
      </c>
      <c r="E46">
        <v>1.7</v>
      </c>
      <c r="I46" s="11"/>
    </row>
    <row r="47" spans="2:9">
      <c r="I47" s="11"/>
    </row>
    <row r="48" spans="2:9">
      <c r="I48" s="11"/>
    </row>
    <row r="49" spans="9:9">
      <c r="I49" s="11"/>
    </row>
    <row r="50" spans="9:9">
      <c r="I50" s="11"/>
    </row>
    <row r="51" spans="9:9">
      <c r="I51" s="11"/>
    </row>
    <row r="52" spans="9:9">
      <c r="I52" s="11"/>
    </row>
    <row r="53" spans="9:9">
      <c r="I53" s="11"/>
    </row>
    <row r="54" spans="9:9">
      <c r="I54" s="11"/>
    </row>
    <row r="55" spans="9:9">
      <c r="I55" s="11"/>
    </row>
    <row r="56" spans="9:9">
      <c r="I56" s="11"/>
    </row>
  </sheetData>
  <sheetProtection algorithmName="SHA-512" hashValue="xwc1zikG8P4jha64JhdmhhwPo75ryMKDHGkRmxk37flTfgeYOVn6lCfrBozbk+GxP9MkFAbymp9c/EB6jbXpBg==" saltValue="JNoYP7MVuPJdkmPDVyz7Jw==" spinCount="100000" sheet="1" objects="1" scenarios="1"/>
  <mergeCells count="27">
    <mergeCell ref="H26:H27"/>
    <mergeCell ref="B29:I29"/>
    <mergeCell ref="B32:B33"/>
    <mergeCell ref="B35:C35"/>
    <mergeCell ref="D35:H35"/>
    <mergeCell ref="H24:H25"/>
    <mergeCell ref="D26:E27"/>
    <mergeCell ref="B10:C10"/>
    <mergeCell ref="D10:H10"/>
    <mergeCell ref="B11:C11"/>
    <mergeCell ref="D11:E11"/>
    <mergeCell ref="C15:D15"/>
    <mergeCell ref="E15:F15"/>
    <mergeCell ref="C16:D16"/>
    <mergeCell ref="E16:F16"/>
    <mergeCell ref="B21:D22"/>
    <mergeCell ref="E21:F22"/>
    <mergeCell ref="B24:C27"/>
    <mergeCell ref="D24:E25"/>
    <mergeCell ref="F24:G25"/>
    <mergeCell ref="F26:G27"/>
    <mergeCell ref="B1:I2"/>
    <mergeCell ref="D5:F5"/>
    <mergeCell ref="B8:C8"/>
    <mergeCell ref="D8:H8"/>
    <mergeCell ref="B9:C9"/>
    <mergeCell ref="D9:H9"/>
  </mergeCells>
  <phoneticPr fontId="1"/>
  <conditionalFormatting sqref="B29:E29">
    <cfRule type="expression" dxfId="7" priority="1">
      <formula>F24&gt;F26</formula>
    </cfRule>
    <cfRule type="expression" dxfId="6" priority="2">
      <formula>F26&gt;=F24</formula>
    </cfRule>
  </conditionalFormatting>
  <conditionalFormatting sqref="F29:I29">
    <cfRule type="expression" dxfId="5" priority="3">
      <formula>B48&gt;B50</formula>
    </cfRule>
    <cfRule type="expression" dxfId="4" priority="4">
      <formula>B50&gt;=B48</formula>
    </cfRule>
  </conditionalFormatting>
  <dataValidations count="3">
    <dataValidation type="list" allowBlank="1" showInputMessage="1" showErrorMessage="1" sqref="E16:F16" xr:uid="{9011CFF8-4692-40AF-A192-ECBABD27823D}">
      <formula1>INDIRECT($C$16)</formula1>
    </dataValidation>
    <dataValidation type="list" allowBlank="1" showInputMessage="1" showErrorMessage="1" sqref="C16:D16" xr:uid="{005E7741-3930-46BD-BB6E-3BD04A5E0DD7}">
      <formula1>住宅の種類_壁</formula1>
    </dataValidation>
    <dataValidation type="list" allowBlank="1" showInputMessage="1" showErrorMessage="1" sqref="D5" xr:uid="{40A5D1FE-839F-4DC6-B170-C6CFEE2C66C5}">
      <formula1>"部分施工（１居室以上）,全面施工"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2ADC4-6EBA-413A-A415-4FAA747623C1}">
  <dimension ref="B1:K59"/>
  <sheetViews>
    <sheetView view="pageBreakPreview" topLeftCell="A7" zoomScale="130" zoomScaleNormal="100" zoomScaleSheetLayoutView="130" workbookViewId="0">
      <selection activeCell="K12" sqref="K12"/>
    </sheetView>
  </sheetViews>
  <sheetFormatPr defaultRowHeight="18"/>
  <cols>
    <col min="1" max="1" width="4.296875" customWidth="1"/>
  </cols>
  <sheetData>
    <row r="1" spans="2:9" ht="18" customHeight="1">
      <c r="B1" s="71" t="s">
        <v>63</v>
      </c>
      <c r="C1" s="71"/>
      <c r="D1" s="71"/>
      <c r="E1" s="71"/>
      <c r="F1" s="71"/>
      <c r="G1" s="71"/>
      <c r="H1" s="71"/>
      <c r="I1" s="71"/>
    </row>
    <row r="2" spans="2:9" ht="18" customHeight="1">
      <c r="B2" s="71"/>
      <c r="C2" s="71"/>
      <c r="D2" s="71"/>
      <c r="E2" s="71"/>
      <c r="F2" s="71"/>
      <c r="G2" s="71"/>
      <c r="H2" s="71"/>
      <c r="I2" s="71"/>
    </row>
    <row r="3" spans="2:9" ht="18" customHeight="1">
      <c r="B3" s="11"/>
      <c r="C3" s="9"/>
      <c r="D3" s="10" t="s">
        <v>33</v>
      </c>
      <c r="E3" s="6"/>
      <c r="F3" s="6"/>
      <c r="G3" s="6"/>
      <c r="H3" s="6"/>
      <c r="I3" s="13"/>
    </row>
    <row r="4" spans="2:9" ht="18" customHeight="1">
      <c r="B4" s="13"/>
      <c r="C4" s="13"/>
      <c r="D4" s="6"/>
      <c r="E4" s="6"/>
      <c r="F4" s="6"/>
      <c r="G4" s="6"/>
      <c r="H4" s="17"/>
      <c r="I4" s="39"/>
    </row>
    <row r="5" spans="2:9" ht="18" customHeight="1">
      <c r="B5" s="24"/>
      <c r="C5" s="24"/>
      <c r="D5" s="35"/>
      <c r="E5" s="35"/>
      <c r="F5" s="35"/>
      <c r="G5" s="18"/>
      <c r="H5" s="18"/>
      <c r="I5" s="19"/>
    </row>
    <row r="6" spans="2:9" ht="18" customHeight="1" thickBot="1">
      <c r="B6" s="42" t="s">
        <v>35</v>
      </c>
      <c r="C6" s="23"/>
      <c r="D6" s="23"/>
      <c r="E6" s="23"/>
      <c r="F6" s="18"/>
      <c r="G6" s="18"/>
      <c r="H6" s="18"/>
      <c r="I6" s="23"/>
    </row>
    <row r="7" spans="2:9">
      <c r="B7" s="80" t="s">
        <v>0</v>
      </c>
      <c r="C7" s="81"/>
      <c r="D7" s="92"/>
      <c r="E7" s="93"/>
      <c r="F7" s="93"/>
      <c r="G7" s="93"/>
      <c r="H7" s="94"/>
      <c r="I7" s="12"/>
    </row>
    <row r="8" spans="2:9">
      <c r="B8" s="82" t="s">
        <v>1</v>
      </c>
      <c r="C8" s="83"/>
      <c r="D8" s="95"/>
      <c r="E8" s="96"/>
      <c r="F8" s="96"/>
      <c r="G8" s="96"/>
      <c r="H8" s="97"/>
      <c r="I8" s="12"/>
    </row>
    <row r="9" spans="2:9">
      <c r="B9" s="82" t="s">
        <v>2</v>
      </c>
      <c r="C9" s="83"/>
      <c r="D9" s="95"/>
      <c r="E9" s="96"/>
      <c r="F9" s="96"/>
      <c r="G9" s="96"/>
      <c r="H9" s="97"/>
      <c r="I9" s="21"/>
    </row>
    <row r="10" spans="2:9" ht="18.600000000000001" thickBot="1">
      <c r="B10" s="84" t="s">
        <v>3</v>
      </c>
      <c r="C10" s="85"/>
      <c r="D10" s="98"/>
      <c r="E10" s="99"/>
      <c r="F10" s="37" t="s">
        <v>22</v>
      </c>
      <c r="G10" s="38"/>
      <c r="H10" s="32"/>
      <c r="I10" s="15"/>
    </row>
    <row r="11" spans="2:9">
      <c r="B11" s="7"/>
      <c r="C11" s="7"/>
      <c r="D11" s="7"/>
      <c r="E11" s="7"/>
      <c r="F11" s="7"/>
      <c r="G11" s="21"/>
      <c r="I11" s="15"/>
    </row>
    <row r="12" spans="2:9">
      <c r="B12" s="44" t="s">
        <v>38</v>
      </c>
      <c r="C12" s="8"/>
      <c r="D12" s="8"/>
      <c r="E12" s="14"/>
      <c r="F12" s="8"/>
      <c r="G12" s="8"/>
      <c r="H12" s="14"/>
      <c r="I12" s="8"/>
    </row>
    <row r="13" spans="2:9">
      <c r="B13" s="111" t="s">
        <v>67</v>
      </c>
      <c r="C13" s="8"/>
      <c r="D13" s="8"/>
      <c r="E13" s="14"/>
      <c r="F13" s="8"/>
      <c r="G13" s="8"/>
      <c r="H13" s="14"/>
      <c r="I13" s="8"/>
    </row>
    <row r="14" spans="2:9" ht="21.6" customHeight="1">
      <c r="B14" s="33"/>
      <c r="C14" s="88" t="s">
        <v>4</v>
      </c>
      <c r="D14" s="87"/>
      <c r="E14" s="88" t="s">
        <v>15</v>
      </c>
      <c r="F14" s="87"/>
      <c r="G14" s="86" t="s">
        <v>16</v>
      </c>
      <c r="H14" s="87"/>
      <c r="I14" s="34"/>
    </row>
    <row r="15" spans="2:9" ht="31.2" customHeight="1">
      <c r="B15" s="33"/>
      <c r="C15" s="100"/>
      <c r="D15" s="101"/>
      <c r="E15" s="102"/>
      <c r="F15" s="103"/>
      <c r="G15" s="104"/>
      <c r="H15" s="101"/>
      <c r="I15" s="11"/>
    </row>
    <row r="16" spans="2:9" ht="18" customHeight="1">
      <c r="B16" s="33"/>
      <c r="C16" s="33" t="s">
        <v>36</v>
      </c>
      <c r="D16" s="21"/>
      <c r="E16" s="21"/>
      <c r="F16" s="21"/>
      <c r="G16" s="21"/>
      <c r="H16" s="21"/>
      <c r="I16" s="21"/>
    </row>
    <row r="17" spans="2:9" ht="18" customHeight="1">
      <c r="B17" s="33"/>
      <c r="C17" s="33"/>
      <c r="D17" s="21"/>
      <c r="E17" s="21"/>
      <c r="F17" s="21"/>
      <c r="G17" s="21"/>
      <c r="H17" s="21"/>
      <c r="I17" s="21"/>
    </row>
    <row r="18" spans="2:9" ht="18" customHeight="1">
      <c r="B18" s="33"/>
      <c r="C18" s="33"/>
      <c r="D18" s="21"/>
      <c r="E18" s="21"/>
      <c r="F18" s="21"/>
      <c r="G18" s="21"/>
      <c r="H18" s="21"/>
      <c r="I18" s="21"/>
    </row>
    <row r="19" spans="2:9" ht="18" customHeight="1" thickBot="1">
      <c r="B19" s="8"/>
      <c r="C19" s="16"/>
      <c r="D19" s="21"/>
      <c r="E19" s="21"/>
      <c r="F19" s="21"/>
      <c r="G19" s="21"/>
      <c r="H19" s="21"/>
      <c r="I19" s="21"/>
    </row>
    <row r="20" spans="2:9" ht="19.8" customHeight="1">
      <c r="B20" s="65" t="s">
        <v>37</v>
      </c>
      <c r="C20" s="66"/>
      <c r="D20" s="67"/>
      <c r="E20" s="54" t="e" cm="1" vm="1">
        <f t="array" ref="E20">INDEX(_xlfn._xlws.FILTER(F39:F53,(C39:C53=C15)*(D39:D53=E15)*(E39:E53=G15)),1)</f>
        <v>#VALUE!</v>
      </c>
      <c r="F20" s="55"/>
      <c r="I20" s="20"/>
    </row>
    <row r="21" spans="2:9" ht="18" customHeight="1" thickBot="1">
      <c r="B21" s="68"/>
      <c r="C21" s="69"/>
      <c r="D21" s="70"/>
      <c r="E21" s="56"/>
      <c r="F21" s="57"/>
      <c r="I21" s="20"/>
    </row>
    <row r="22" spans="2:9" ht="10.8" customHeight="1" thickBot="1">
      <c r="I22" s="11"/>
    </row>
    <row r="23" spans="2:9">
      <c r="B23" s="72" t="s">
        <v>18</v>
      </c>
      <c r="C23" s="73"/>
      <c r="D23" s="78" t="s">
        <v>19</v>
      </c>
      <c r="E23" s="78"/>
      <c r="F23" s="60" t="e" vm="2">
        <f>D10*E20*1000</f>
        <v>#VALUE!</v>
      </c>
      <c r="G23" s="61"/>
      <c r="H23" s="89" t="s">
        <v>21</v>
      </c>
      <c r="I23" s="21"/>
    </row>
    <row r="24" spans="2:9">
      <c r="B24" s="74"/>
      <c r="C24" s="75"/>
      <c r="D24" s="79"/>
      <c r="E24" s="79"/>
      <c r="F24" s="62"/>
      <c r="G24" s="63"/>
      <c r="H24" s="89"/>
      <c r="I24" s="21"/>
    </row>
    <row r="25" spans="2:9">
      <c r="B25" s="74"/>
      <c r="C25" s="75"/>
      <c r="D25" s="58" t="s">
        <v>20</v>
      </c>
      <c r="E25" s="58"/>
      <c r="F25" s="105"/>
      <c r="G25" s="106"/>
      <c r="H25" s="89" t="s">
        <v>21</v>
      </c>
      <c r="I25" s="21"/>
    </row>
    <row r="26" spans="2:9" ht="18.600000000000001" thickBot="1">
      <c r="B26" s="76"/>
      <c r="C26" s="77"/>
      <c r="D26" s="59"/>
      <c r="E26" s="59"/>
      <c r="F26" s="107"/>
      <c r="G26" s="108"/>
      <c r="H26" s="89"/>
      <c r="I26" s="21"/>
    </row>
    <row r="27" spans="2:9" ht="18.600000000000001" thickBot="1">
      <c r="I27" s="11"/>
    </row>
    <row r="28" spans="2:9" ht="18" customHeight="1" thickBot="1">
      <c r="B28" s="51" t="e" vm="2">
        <f>IF(OR(F23="",F25=""),"",IF(F25&gt;=F23,"補助対象です","補助対象ではありません"))</f>
        <v>#VALUE!</v>
      </c>
      <c r="C28" s="52"/>
      <c r="D28" s="52"/>
      <c r="E28" s="52"/>
      <c r="F28" s="52"/>
      <c r="G28" s="52"/>
      <c r="H28" s="52"/>
      <c r="I28" s="53"/>
    </row>
    <row r="29" spans="2:9" ht="18" customHeight="1">
      <c r="B29" s="11" t="s">
        <v>23</v>
      </c>
      <c r="I29" s="11"/>
    </row>
    <row r="30" spans="2:9" ht="18.600000000000001" thickBot="1">
      <c r="I30" s="11"/>
    </row>
    <row r="31" spans="2:9" ht="18" customHeight="1">
      <c r="B31" s="49" t="s">
        <v>24</v>
      </c>
      <c r="C31" s="26" t="s">
        <v>31</v>
      </c>
      <c r="D31" s="110"/>
      <c r="E31" s="27" t="s">
        <v>25</v>
      </c>
      <c r="F31" s="110"/>
      <c r="G31" s="27" t="s">
        <v>26</v>
      </c>
      <c r="H31" s="110"/>
      <c r="I31" s="28" t="s">
        <v>27</v>
      </c>
    </row>
    <row r="32" spans="2:9" ht="18.600000000000001" thickBot="1">
      <c r="B32" s="50"/>
      <c r="C32" s="29" t="s">
        <v>32</v>
      </c>
      <c r="D32" s="109"/>
      <c r="E32" s="30" t="s">
        <v>25</v>
      </c>
      <c r="F32" s="109"/>
      <c r="G32" s="31" t="s">
        <v>26</v>
      </c>
      <c r="H32" s="109"/>
      <c r="I32" s="32" t="s">
        <v>27</v>
      </c>
    </row>
    <row r="33" spans="2:11" ht="18.600000000000001" thickBot="1">
      <c r="I33" s="11"/>
    </row>
    <row r="34" spans="2:11" ht="18.600000000000001" thickBot="1">
      <c r="B34" s="47" t="s">
        <v>28</v>
      </c>
      <c r="C34" s="48"/>
      <c r="D34" s="64">
        <v>30000</v>
      </c>
      <c r="E34" s="64"/>
      <c r="F34" s="64"/>
      <c r="G34" s="64"/>
      <c r="H34" s="46" t="s">
        <v>61</v>
      </c>
      <c r="I34" s="25"/>
    </row>
    <row r="35" spans="2:11">
      <c r="D35" s="1"/>
      <c r="E35" s="1"/>
      <c r="F35" s="1"/>
      <c r="G35" s="1"/>
      <c r="H35" s="1"/>
      <c r="I35" s="12"/>
    </row>
    <row r="36" spans="2:11">
      <c r="I36" s="11"/>
    </row>
    <row r="37" spans="2:11">
      <c r="I37" s="11"/>
    </row>
    <row r="38" spans="2:11">
      <c r="C38" s="3" t="s">
        <v>5</v>
      </c>
      <c r="D38" s="3" t="s">
        <v>45</v>
      </c>
      <c r="E38" s="3" t="s">
        <v>48</v>
      </c>
      <c r="F38" s="3">
        <v>6.1</v>
      </c>
      <c r="I38" s="11"/>
    </row>
    <row r="39" spans="2:11">
      <c r="C39" s="3" t="s">
        <v>5</v>
      </c>
      <c r="D39" s="3" t="s">
        <v>45</v>
      </c>
      <c r="E39" s="3" t="s">
        <v>49</v>
      </c>
      <c r="F39" s="3">
        <v>6.1</v>
      </c>
      <c r="I39" s="11"/>
    </row>
    <row r="40" spans="2:11">
      <c r="C40" s="3" t="s">
        <v>5</v>
      </c>
      <c r="D40" s="3" t="s">
        <v>46</v>
      </c>
      <c r="E40" s="3" t="s">
        <v>48</v>
      </c>
      <c r="F40" s="3">
        <v>5.4</v>
      </c>
      <c r="H40" t="s">
        <v>5</v>
      </c>
      <c r="I40" s="11"/>
      <c r="J40" s="3" t="s">
        <v>5</v>
      </c>
      <c r="K40" s="3" t="s">
        <v>45</v>
      </c>
    </row>
    <row r="41" spans="2:11">
      <c r="C41" s="3" t="s">
        <v>5</v>
      </c>
      <c r="D41" s="3" t="s">
        <v>46</v>
      </c>
      <c r="E41" s="3" t="s">
        <v>49</v>
      </c>
      <c r="F41" s="3">
        <v>5.4</v>
      </c>
      <c r="H41" t="s">
        <v>6</v>
      </c>
      <c r="I41" s="11"/>
      <c r="J41" s="3" t="s">
        <v>5</v>
      </c>
      <c r="K41" s="3" t="s">
        <v>46</v>
      </c>
    </row>
    <row r="42" spans="2:11">
      <c r="C42" s="3" t="s">
        <v>5</v>
      </c>
      <c r="D42" s="3" t="s">
        <v>47</v>
      </c>
      <c r="E42" s="3" t="s">
        <v>48</v>
      </c>
      <c r="F42" s="3">
        <v>4</v>
      </c>
      <c r="H42" t="s">
        <v>7</v>
      </c>
      <c r="I42" s="11"/>
      <c r="J42" s="3" t="s">
        <v>5</v>
      </c>
      <c r="K42" s="3" t="s">
        <v>47</v>
      </c>
    </row>
    <row r="43" spans="2:11">
      <c r="C43" s="3" t="s">
        <v>5</v>
      </c>
      <c r="D43" s="3" t="s">
        <v>47</v>
      </c>
      <c r="E43" s="3" t="s">
        <v>49</v>
      </c>
      <c r="F43" s="3">
        <v>4</v>
      </c>
      <c r="H43" t="s">
        <v>14</v>
      </c>
      <c r="I43" s="11"/>
      <c r="J43" s="3" t="s">
        <v>6</v>
      </c>
      <c r="K43" s="3" t="s">
        <v>13</v>
      </c>
    </row>
    <row r="44" spans="2:11" ht="72">
      <c r="C44" s="3" t="s">
        <v>6</v>
      </c>
      <c r="D44" s="3" t="s">
        <v>13</v>
      </c>
      <c r="E44" s="3" t="s">
        <v>48</v>
      </c>
      <c r="F44" s="3">
        <v>4.5999999999999996</v>
      </c>
      <c r="I44" s="11"/>
      <c r="J44" s="3" t="s">
        <v>6</v>
      </c>
      <c r="K44" s="45" t="s">
        <v>50</v>
      </c>
    </row>
    <row r="45" spans="2:11">
      <c r="C45" s="3" t="s">
        <v>6</v>
      </c>
      <c r="D45" s="3" t="s">
        <v>13</v>
      </c>
      <c r="E45" s="3" t="s">
        <v>49</v>
      </c>
      <c r="F45" s="3">
        <v>4</v>
      </c>
      <c r="I45" s="11"/>
      <c r="J45" s="3" t="s">
        <v>7</v>
      </c>
      <c r="K45" s="3" t="s">
        <v>51</v>
      </c>
    </row>
    <row r="46" spans="2:11" ht="72">
      <c r="C46" s="3" t="s">
        <v>6</v>
      </c>
      <c r="D46" s="45" t="s">
        <v>50</v>
      </c>
      <c r="E46" s="3" t="s">
        <v>48</v>
      </c>
      <c r="F46" s="3">
        <v>4</v>
      </c>
      <c r="I46" s="11"/>
      <c r="J46" s="3" t="s">
        <v>7</v>
      </c>
      <c r="K46" s="45" t="s">
        <v>50</v>
      </c>
    </row>
    <row r="47" spans="2:11" ht="72">
      <c r="C47" s="3" t="s">
        <v>6</v>
      </c>
      <c r="D47" s="45" t="s">
        <v>50</v>
      </c>
      <c r="E47" s="3" t="s">
        <v>49</v>
      </c>
      <c r="F47" s="3">
        <v>4</v>
      </c>
      <c r="I47" s="11"/>
      <c r="J47" s="3" t="s">
        <v>52</v>
      </c>
      <c r="K47" s="45" t="s">
        <v>50</v>
      </c>
    </row>
    <row r="48" spans="2:11">
      <c r="C48" s="3" t="s">
        <v>7</v>
      </c>
      <c r="D48" s="3" t="s">
        <v>51</v>
      </c>
      <c r="E48" s="3" t="s">
        <v>48</v>
      </c>
      <c r="F48" s="3">
        <v>4.5999999999999996</v>
      </c>
      <c r="I48" s="11"/>
    </row>
    <row r="49" spans="3:9">
      <c r="C49" s="3" t="s">
        <v>7</v>
      </c>
      <c r="D49" s="3" t="s">
        <v>51</v>
      </c>
      <c r="E49" s="3" t="s">
        <v>49</v>
      </c>
      <c r="F49" s="3">
        <v>4</v>
      </c>
      <c r="I49" s="11"/>
    </row>
    <row r="50" spans="3:9" ht="72">
      <c r="C50" s="3" t="s">
        <v>7</v>
      </c>
      <c r="D50" s="45" t="s">
        <v>50</v>
      </c>
      <c r="E50" s="3" t="s">
        <v>48</v>
      </c>
      <c r="F50" s="3">
        <v>4</v>
      </c>
      <c r="I50" s="11"/>
    </row>
    <row r="51" spans="3:9" ht="72">
      <c r="C51" s="3" t="s">
        <v>7</v>
      </c>
      <c r="D51" s="45" t="s">
        <v>50</v>
      </c>
      <c r="E51" s="3" t="s">
        <v>49</v>
      </c>
      <c r="F51" s="4">
        <v>4</v>
      </c>
      <c r="I51" s="11"/>
    </row>
    <row r="52" spans="3:9" ht="72">
      <c r="C52" s="3" t="s">
        <v>52</v>
      </c>
      <c r="D52" s="45" t="s">
        <v>50</v>
      </c>
      <c r="E52" s="3" t="s">
        <v>48</v>
      </c>
      <c r="F52" s="4">
        <v>4</v>
      </c>
      <c r="I52" s="11"/>
    </row>
    <row r="53" spans="3:9" ht="72">
      <c r="C53" s="3" t="s">
        <v>52</v>
      </c>
      <c r="D53" s="45" t="s">
        <v>50</v>
      </c>
      <c r="E53" s="3" t="s">
        <v>49</v>
      </c>
      <c r="F53" s="4">
        <v>4</v>
      </c>
      <c r="I53" s="11"/>
    </row>
    <row r="54" spans="3:9">
      <c r="I54" s="11"/>
    </row>
    <row r="55" spans="3:9">
      <c r="I55" s="11"/>
    </row>
    <row r="56" spans="3:9">
      <c r="I56" s="11"/>
    </row>
    <row r="57" spans="3:9">
      <c r="I57" s="11"/>
    </row>
    <row r="58" spans="3:9">
      <c r="I58" s="11"/>
    </row>
    <row r="59" spans="3:9">
      <c r="I59" s="11"/>
    </row>
  </sheetData>
  <sheetProtection algorithmName="SHA-512" hashValue="iXiiPqglbQS2obfCPCv15DkuiHZCEiGWPstNxsGOYu9Qt0AM5zZ2v/zKAh7pmqdDL8X+Fm6qSgY4Q5s9JUw/uQ==" saltValue="MJJTNWaD0wfciVNchf998w==" spinCount="100000" sheet="1" objects="1" scenarios="1"/>
  <protectedRanges>
    <protectedRange sqref="A33:XFD1048576 I32:XFD32 G32 E32 A32:C32 I31:XFD31 G31 E31 A31:C31 A27:XFD30 H25:XFD26 A25:E26 A16:XFD24 I15:XFD15 A15:B15 A11:XFD14 F10:XFD10 A10:C10 I9:XFD9 A9:C9 I8:XFD8 A8:C8 I7:XFD7" name="範囲1"/>
  </protectedRanges>
  <mergeCells count="28">
    <mergeCell ref="F25:G26"/>
    <mergeCell ref="H25:H26"/>
    <mergeCell ref="B28:I28"/>
    <mergeCell ref="B31:B32"/>
    <mergeCell ref="B34:C34"/>
    <mergeCell ref="B23:C26"/>
    <mergeCell ref="D23:E24"/>
    <mergeCell ref="F23:G24"/>
    <mergeCell ref="H23:H24"/>
    <mergeCell ref="D25:E26"/>
    <mergeCell ref="D34:G34"/>
    <mergeCell ref="C15:D15"/>
    <mergeCell ref="E15:F15"/>
    <mergeCell ref="G15:H15"/>
    <mergeCell ref="B20:D21"/>
    <mergeCell ref="E20:F21"/>
    <mergeCell ref="B9:C9"/>
    <mergeCell ref="D9:H9"/>
    <mergeCell ref="B10:C10"/>
    <mergeCell ref="D10:E10"/>
    <mergeCell ref="C14:D14"/>
    <mergeCell ref="E14:F14"/>
    <mergeCell ref="G14:H14"/>
    <mergeCell ref="B1:I2"/>
    <mergeCell ref="B7:C7"/>
    <mergeCell ref="D7:H7"/>
    <mergeCell ref="B8:C8"/>
    <mergeCell ref="D8:H8"/>
  </mergeCells>
  <phoneticPr fontId="1"/>
  <conditionalFormatting sqref="B28:E28">
    <cfRule type="expression" dxfId="3" priority="1">
      <formula>F23&gt;F25</formula>
    </cfRule>
    <cfRule type="expression" dxfId="2" priority="2">
      <formula>F25&gt;=F23</formula>
    </cfRule>
  </conditionalFormatting>
  <conditionalFormatting sqref="F28:I28">
    <cfRule type="expression" dxfId="1" priority="17">
      <formula>B51&gt;B53</formula>
    </cfRule>
    <cfRule type="expression" dxfId="0" priority="18">
      <formula>B53&gt;=B51</formula>
    </cfRule>
  </conditionalFormatting>
  <dataValidations count="3">
    <dataValidation type="list" allowBlank="1" showInputMessage="1" showErrorMessage="1" sqref="G15:H15" xr:uid="{72475BCC-7C1B-4B82-8650-9B11CF74A78A}">
      <formula1>"屋根,天井"</formula1>
    </dataValidation>
    <dataValidation type="list" allowBlank="1" showInputMessage="1" showErrorMessage="1" sqref="E15:F15" xr:uid="{AE6DAB2A-D0D9-476B-B503-C544E4215D41}">
      <formula1>INDIRECT($C$15)</formula1>
    </dataValidation>
    <dataValidation type="list" allowBlank="1" showInputMessage="1" showErrorMessage="1" sqref="C15:D15" xr:uid="{9B9323E5-900F-493B-87BE-1C6D1EBF0580}">
      <formula1>住宅の種類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18</vt:i4>
      </vt:variant>
    </vt:vector>
  </HeadingPairs>
  <TitlesOfParts>
    <vt:vector size="21" baseType="lpstr">
      <vt:lpstr>床・事業計画書</vt:lpstr>
      <vt:lpstr>外壁・事業計画書</vt:lpstr>
      <vt:lpstr>屋根＆天井・事業計画書</vt:lpstr>
      <vt:lpstr>'屋根＆天井・事業計画書'!Print_Area</vt:lpstr>
      <vt:lpstr>外壁・事業計画書!Print_Area</vt:lpstr>
      <vt:lpstr>床・事業計画書!Print_Area</vt:lpstr>
      <vt:lpstr>住宅の種類</vt:lpstr>
      <vt:lpstr>住宅の種類_床</vt:lpstr>
      <vt:lpstr>住宅の種類_壁</vt:lpstr>
      <vt:lpstr>床_鉄筋コンクリート</vt:lpstr>
      <vt:lpstr>床_鉄骨造</vt:lpstr>
      <vt:lpstr>床_木造</vt:lpstr>
      <vt:lpstr>床_枠組壁工法</vt:lpstr>
      <vt:lpstr>鉄筋コンクリート</vt:lpstr>
      <vt:lpstr>鉄骨造</vt:lpstr>
      <vt:lpstr>壁_鉄筋コンクリート</vt:lpstr>
      <vt:lpstr>壁_鉄骨造</vt:lpstr>
      <vt:lpstr>壁_木造</vt:lpstr>
      <vt:lpstr>壁_枠組壁工法</vt:lpstr>
      <vt:lpstr>木造</vt:lpstr>
      <vt:lpstr>枠組壁工法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ｼﾌﾞﾔ ｻｷ</dc:creator>
  <cp:lastModifiedBy>所沢市</cp:lastModifiedBy>
  <cp:lastPrinted>2026-03-11T07:50:33Z</cp:lastPrinted>
  <dcterms:created xsi:type="dcterms:W3CDTF">2015-06-05T18:19:34Z</dcterms:created>
  <dcterms:modified xsi:type="dcterms:W3CDTF">2026-03-27T06:06:47Z</dcterms:modified>
</cp:coreProperties>
</file>