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525" windowHeight="11760" firstSheet="6" activeTab="8"/>
  </bookViews>
  <sheets>
    <sheet name="1．専兼業別農家数" sheetId="1" r:id="rId1"/>
    <sheet name="2．農産物販売金額規模別農家数" sheetId="2" r:id="rId2"/>
    <sheet name="3．経営耕地面積規模別農家数" sheetId="3" r:id="rId3"/>
    <sheet name="4．就業状態別世帯員数" sheetId="4" r:id="rId4"/>
    <sheet name="5．農業労働力保有状態別農家数" sheetId="5" r:id="rId5"/>
    <sheet name="6．経営耕地面積の推移" sheetId="6" r:id="rId6"/>
    <sheet name="7．農地の転用状況（農地法第４条）" sheetId="7" r:id="rId7"/>
    <sheet name="8．農地の転用状況（農地法第５条）" sheetId="8" r:id="rId8"/>
    <sheet name="9．作物の作付延べ面積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<sst xmlns="http://schemas.openxmlformats.org/spreadsheetml/2006/main" count="332" uniqueCount="238">
  <si>
    <t>年　　次</t>
  </si>
  <si>
    <t>計</t>
  </si>
  <si>
    <t>世帯主兼業</t>
  </si>
  <si>
    <t>農業主</t>
  </si>
  <si>
    <t>兼業主</t>
  </si>
  <si>
    <t xml:space="preserve"> </t>
  </si>
  <si>
    <t>専　業農　家</t>
  </si>
  <si>
    <t>世帯主農業主</t>
  </si>
  <si>
    <t>世帯主兼業主</t>
  </si>
  <si>
    <t>平成12年</t>
  </si>
  <si>
    <t>平成17年</t>
  </si>
  <si>
    <t>総  農　家  数</t>
  </si>
  <si>
    <t>各年2月1日　単位：戸</t>
  </si>
  <si>
    <t>0.1ha～   0.3</t>
  </si>
  <si>
    <t>0.3～    0.5</t>
  </si>
  <si>
    <t>0.5～      1.0</t>
  </si>
  <si>
    <t>1.0～       1.5</t>
  </si>
  <si>
    <t>1.5～      2.0</t>
  </si>
  <si>
    <t>2.0～       2.5</t>
  </si>
  <si>
    <t>2.5～       3.0</t>
  </si>
  <si>
    <t>3.0～       5.0</t>
  </si>
  <si>
    <t>5.0 ha 以上</t>
  </si>
  <si>
    <t>平成 2年</t>
  </si>
  <si>
    <t>販　　　　　売　　　　　農　　　　　家</t>
  </si>
  <si>
    <t>平成 7年</t>
  </si>
  <si>
    <t>自　営　農　業　従　事　者</t>
  </si>
  <si>
    <t>自営農業だけに従事した人</t>
  </si>
  <si>
    <t>自営業とその他の仕事に従事した人</t>
  </si>
  <si>
    <t>自営農業が主の人</t>
  </si>
  <si>
    <t>年　　　次</t>
  </si>
  <si>
    <t>総農家数</t>
  </si>
  <si>
    <t>専従者なし</t>
  </si>
  <si>
    <t>専　　従　　者　　あ　　り</t>
  </si>
  <si>
    <t>男子の準専従者がいる</t>
  </si>
  <si>
    <t>女子の準 専従者だけ</t>
  </si>
  <si>
    <t>準専従者もいない</t>
  </si>
  <si>
    <t>専従者は女子だけ</t>
  </si>
  <si>
    <t>男子専従者１人</t>
  </si>
  <si>
    <t>１　人</t>
  </si>
  <si>
    <t>２人以上</t>
  </si>
  <si>
    <t>世 帯 主(男 子)　専　　従</t>
  </si>
  <si>
    <t>あ　　とつ　　ぎ専　　従</t>
  </si>
  <si>
    <t>そ の 他の 世 帯員 専 従</t>
  </si>
  <si>
    <t>世帯主とあとつぎが 専 従</t>
  </si>
  <si>
    <t>その他</t>
  </si>
  <si>
    <t>専　　　従　　　者　　　あ　　　り</t>
  </si>
  <si>
    <t>男女の専従者がいる</t>
  </si>
  <si>
    <t>専従者は男子だけ</t>
  </si>
  <si>
    <t>男 子 の 専 従 者１   人</t>
  </si>
  <si>
    <t>男 子 の 準専従者が い る</t>
  </si>
  <si>
    <t>(585)</t>
  </si>
  <si>
    <t>(560)</t>
  </si>
  <si>
    <t>(注)・「専従者」とは、年間自家農業従事日数 150日以上の人。</t>
  </si>
  <si>
    <t>　　・「準専従者」とは、年間自家農業従事日数60日以上 150日未満の人。</t>
  </si>
  <si>
    <t>5．農業労働力保有状態別農家数</t>
  </si>
  <si>
    <t>田</t>
  </si>
  <si>
    <t>畑</t>
  </si>
  <si>
    <t>果 樹 園</t>
  </si>
  <si>
    <t>茶　 園</t>
  </si>
  <si>
    <t>桑　 園</t>
  </si>
  <si>
    <t>　　　・四捨五入の関係で、総面積とその内訳の合計が一致しない場合がある。</t>
  </si>
  <si>
    <t>単位：ａ</t>
  </si>
  <si>
    <t>用　　途</t>
  </si>
  <si>
    <t>件　数</t>
  </si>
  <si>
    <t>面　積</t>
  </si>
  <si>
    <t>住宅用地　　　　　　</t>
  </si>
  <si>
    <t>道路・水路　　　　　　</t>
  </si>
  <si>
    <t>その他　　　　　　</t>
  </si>
  <si>
    <t>資料：農業委員会</t>
  </si>
  <si>
    <t>公共的施設　　　　　　</t>
  </si>
  <si>
    <t>　　  地区名</t>
  </si>
  <si>
    <t>柳　瀬</t>
  </si>
  <si>
    <t>富　岡</t>
  </si>
  <si>
    <t>松　井</t>
  </si>
  <si>
    <t xml:space="preserve">小手指 </t>
  </si>
  <si>
    <t>三ケ島</t>
  </si>
  <si>
    <t>山　口</t>
  </si>
  <si>
    <t>吾　妻</t>
  </si>
  <si>
    <t xml:space="preserve"> 合　計</t>
  </si>
  <si>
    <t>項　目</t>
  </si>
  <si>
    <t>さつまいも</t>
  </si>
  <si>
    <t>じゃがいも</t>
  </si>
  <si>
    <t>里芋（蓮葉）　　　</t>
  </si>
  <si>
    <t>にんじん　　　　　</t>
  </si>
  <si>
    <t>ほうれん草</t>
  </si>
  <si>
    <t>ごぼう　　　　　</t>
  </si>
  <si>
    <t>キャベツ　　　　　</t>
  </si>
  <si>
    <t>小松菜　　　　　</t>
  </si>
  <si>
    <t>きゅうり　　　　　</t>
  </si>
  <si>
    <t>トマト　　　　　</t>
  </si>
  <si>
    <t>なす　　　　　</t>
  </si>
  <si>
    <t>うど　　　　　</t>
  </si>
  <si>
    <t>とうもろこし　　　　　</t>
  </si>
  <si>
    <t>いんげん　　　　　</t>
  </si>
  <si>
    <t>枝豆　　　　　</t>
  </si>
  <si>
    <t>ブロッコリー　　　　　</t>
  </si>
  <si>
    <t>すいか　　　　　</t>
  </si>
  <si>
    <t>その他　　　　　</t>
  </si>
  <si>
    <t>合計　　　　　</t>
  </si>
  <si>
    <t>在来種　　　　　</t>
  </si>
  <si>
    <t>農業・商業等施設</t>
  </si>
  <si>
    <t>駐車場・資材置場　　　　　　</t>
  </si>
  <si>
    <t>-</t>
  </si>
  <si>
    <t>（ 露地野菜 ）</t>
  </si>
  <si>
    <t>里芋（土垂）　　　　</t>
  </si>
  <si>
    <t>春だいこん</t>
  </si>
  <si>
    <t>秋だいこん</t>
  </si>
  <si>
    <t>は く さ い</t>
  </si>
  <si>
    <t>こ　か　ぶ</t>
  </si>
  <si>
    <t>ネギ</t>
  </si>
  <si>
    <t>たまねぎ</t>
  </si>
  <si>
    <t>チンゲンサイ</t>
  </si>
  <si>
    <t>みずな</t>
  </si>
  <si>
    <t>（ 茶 ）</t>
  </si>
  <si>
    <t>（ 植木・花き ）</t>
  </si>
  <si>
    <t>（注）＊は、露地と施設の合計</t>
  </si>
  <si>
    <t>1．専兼業別農家数</t>
  </si>
  <si>
    <t>各年2月1日　　単位：戸</t>
  </si>
  <si>
    <t>総　農家　数</t>
  </si>
  <si>
    <t>専　業農　家</t>
  </si>
  <si>
    <t>世帯主農  業専  従</t>
  </si>
  <si>
    <t>平成 2年</t>
  </si>
  <si>
    <t>平成 7年</t>
  </si>
  <si>
    <t>総  農　家  数</t>
  </si>
  <si>
    <t>恒常的　勤 務</t>
  </si>
  <si>
    <t>日雇･　臨時雇､出稼ぎ</t>
  </si>
  <si>
    <t>自　営　兼　業</t>
  </si>
  <si>
    <t>3．経営耕地面積規模別農家数</t>
  </si>
  <si>
    <t>総　農
家　数</t>
  </si>
  <si>
    <t>例外
規定 1)</t>
  </si>
  <si>
    <t>総農家数</t>
  </si>
  <si>
    <t>自給的
農　家</t>
  </si>
  <si>
    <t>4．就業状態別世帯員数</t>
  </si>
  <si>
    <t>各年2月1日</t>
  </si>
  <si>
    <t>その他の仕事だけに従事した人</t>
  </si>
  <si>
    <t>仕事をしなかった人</t>
  </si>
  <si>
    <t>仕事が主の人</t>
  </si>
  <si>
    <t xml:space="preserve"> その他の仕事が   主の人</t>
  </si>
  <si>
    <t>男子専従者
２ 人以上</t>
  </si>
  <si>
    <t>男 子 の 専 従 者 ２人以上</t>
  </si>
  <si>
    <t>女 子 の 準専従者が い る</t>
  </si>
  <si>
    <t>6．経営耕地面積の推移</t>
  </si>
  <si>
    <t>年　　次</t>
  </si>
  <si>
    <t>総 面 積</t>
  </si>
  <si>
    <t>その他の樹 園 地  1)</t>
  </si>
  <si>
    <t>　　　　近い将来耕作する意思のはっきりしている土地（休閑地）は「経営耕地」に含めるが、</t>
  </si>
  <si>
    <t>　　　　近い将来耕作する意思のない土地（耕作放棄地）はこれに含めない。</t>
  </si>
  <si>
    <t>平成22年</t>
  </si>
  <si>
    <t>2．農産物販売金額規模別農家数</t>
  </si>
  <si>
    <t>各年2月1日　　単位：戸</t>
  </si>
  <si>
    <t>販　売な　し</t>
  </si>
  <si>
    <t>販　売あ　り</t>
  </si>
  <si>
    <t>平成12年</t>
  </si>
  <si>
    <t>平成17年</t>
  </si>
  <si>
    <t>平成22年</t>
  </si>
  <si>
    <t>平成22年</t>
  </si>
  <si>
    <t xml:space="preserve">        平成17年、平成22年）あった世帯。</t>
  </si>
  <si>
    <t>平成17年</t>
  </si>
  <si>
    <t xml:space="preserve"> 総　数  ２)</t>
  </si>
  <si>
    <t>主に仕事</t>
  </si>
  <si>
    <t>主に家事・
育児</t>
  </si>
  <si>
    <t>学生・
その他</t>
  </si>
  <si>
    <t>自営農業が主</t>
  </si>
  <si>
    <t>勤務が主</t>
  </si>
  <si>
    <t>農業以外の
自営業が主</t>
  </si>
  <si>
    <t>7．農地の転用状況（農地法第４条）</t>
  </si>
  <si>
    <t>8．農地の転用状況（農地法第５条）</t>
  </si>
  <si>
    <t>やぶきた　　　　　</t>
  </si>
  <si>
    <t>さやまかおり</t>
  </si>
  <si>
    <t>その他　　　　　</t>
  </si>
  <si>
    <t>合計　　　　　</t>
  </si>
  <si>
    <t>植木・苗木</t>
  </si>
  <si>
    <t>芝      生</t>
  </si>
  <si>
    <t>鉢花(露地)</t>
  </si>
  <si>
    <t>鉢花(施設)</t>
  </si>
  <si>
    <t xml:space="preserve">＊ 切   　花 </t>
  </si>
  <si>
    <t>合　　  計</t>
  </si>
  <si>
    <t>項　目</t>
  </si>
  <si>
    <t>資料：農林水産省（農林業センサス）</t>
  </si>
  <si>
    <t>資料：農林水産省（農林業センサス）</t>
  </si>
  <si>
    <t>資料：農業振興課</t>
  </si>
  <si>
    <t>その他3)</t>
  </si>
  <si>
    <t>自給的農　家4)</t>
  </si>
  <si>
    <t>販　売農　家5)</t>
  </si>
  <si>
    <t>1)</t>
  </si>
  <si>
    <t>第 1 種 兼 業 農 家　1)</t>
  </si>
  <si>
    <t>第 2 種 兼 業 農 家　2)</t>
  </si>
  <si>
    <t>第1種兼業農家</t>
  </si>
  <si>
    <t>　第　2　種　兼　業　農　家　2)</t>
  </si>
  <si>
    <t xml:space="preserve">      ・1)は、経営耕地面積が10ａ（0.1ha）未満で年間農産物販売金額が15万円以上（平成2年）あった世帯。</t>
  </si>
  <si>
    <t xml:space="preserve">      ・2)は、経営耕地面積が30a（0.3ha）未満で年間農産物販売金額が10万円以上(平成7年)、15万円以上（平成12年、</t>
  </si>
  <si>
    <t xml:space="preserve"> 総　数  2)</t>
  </si>
  <si>
    <t>その他　  1)</t>
  </si>
  <si>
    <t>　（注）　・1)は、普段の主な状態が家事･育児をしている人及び通学･病気･高齢等で普段仕事をしない人を示す。</t>
  </si>
  <si>
    <t>　　　　　・2)は、16歳以上（平成2年以前）、15歳以上（平成7年以後）の総数。</t>
  </si>
  <si>
    <t>自 給 的 農　  家　　1)</t>
  </si>
  <si>
    <t>　　・1)の、平成７年、平成１２年における（）内の件数は再掲。</t>
  </si>
  <si>
    <t>各年2月1日　　単位：ha</t>
  </si>
  <si>
    <r>
      <t>　　　・</t>
    </r>
    <r>
      <rPr>
        <sz val="10"/>
        <rFont val="ＭＳ 明朝"/>
        <family val="1"/>
      </rPr>
      <t>2)</t>
    </r>
    <r>
      <rPr>
        <sz val="9.5"/>
        <rFont val="ＭＳ 明朝"/>
        <family val="1"/>
      </rPr>
      <t>は、｢樹園地｣（果樹園、茶園、桑園等を含む）。</t>
    </r>
  </si>
  <si>
    <r>
      <t>　　　・</t>
    </r>
    <r>
      <rPr>
        <sz val="10"/>
        <rFont val="ＭＳ 明朝"/>
        <family val="1"/>
      </rPr>
      <t>1)</t>
    </r>
    <r>
      <rPr>
        <sz val="9.5"/>
        <rFont val="ＭＳ 明朝"/>
        <family val="1"/>
      </rPr>
      <t xml:space="preserve">は、たけのこ、花卉類等　　　　　　　　　　　　　　　　　　　　　　　 </t>
    </r>
  </si>
  <si>
    <t>（注）・「経営耕地」とは、自作地と借入地の合計である。なお、過去1年間休閑している土地で、</t>
  </si>
  <si>
    <t>2)</t>
  </si>
  <si>
    <t>平成12年</t>
  </si>
  <si>
    <t>-</t>
  </si>
  <si>
    <t>(注）・「農家」とは、経営耕地面積が10a以上の農業を営む世帯または年間農産物販売金額が10万円以上 （平成2年</t>
  </si>
  <si>
    <t>　 　  以降15万円以上）あった世帯。「兼業」とは、世帯主または世帯主以外の世帯員が農業以外の産業に従事して</t>
  </si>
  <si>
    <t>　 　  いる世帯。</t>
  </si>
  <si>
    <t xml:space="preserve">     ・1)農業を主としている兼業農家。平成22年は、内訳について集計がされていないため公表できず。</t>
  </si>
  <si>
    <t xml:space="preserve">     ・2)農業を従としている兼業農家。平成22年は、内訳について集計がされていないため公表できず。</t>
  </si>
  <si>
    <t xml:space="preserve">     ・3)世帯主が農業だけに従事し、従事日数が150日未満の農家及び世帯主が無業の農家。</t>
  </si>
  <si>
    <t xml:space="preserve">     ・4)経営耕地面積が30a未満かつ年間農作物販売金額が50万円未満の農家。</t>
  </si>
  <si>
    <t xml:space="preserve">     ・5)経営耕地面積が30a以上または年間農作物販売金額が50万円以上の農家。</t>
  </si>
  <si>
    <t>15万円
未満</t>
  </si>
  <si>
    <t>15～50
万円
未満</t>
  </si>
  <si>
    <t>50～100
万円
未満</t>
  </si>
  <si>
    <t>100～
200万円
未満</t>
  </si>
  <si>
    <t>200～
300万円
未満</t>
  </si>
  <si>
    <t>300～
500万円
未満</t>
  </si>
  <si>
    <t>500～
700万円
未満</t>
  </si>
  <si>
    <t>700～
1,000
万円
未満</t>
  </si>
  <si>
    <t>1,000～
1,500
万円
未満</t>
  </si>
  <si>
    <t>1,500
万円
以上</t>
  </si>
  <si>
    <t>年　　次</t>
  </si>
  <si>
    <t>平成17年</t>
  </si>
  <si>
    <t>平成22年</t>
  </si>
  <si>
    <t>例外規定
2)</t>
  </si>
  <si>
    <t>0.3～0.5
ha未満</t>
  </si>
  <si>
    <t>0.5～1.0
ha未満</t>
  </si>
  <si>
    <t>1.0～1.5
ha未満</t>
  </si>
  <si>
    <t>1.5～2.0
ha未満</t>
  </si>
  <si>
    <t>2.0～3.0
ha未満</t>
  </si>
  <si>
    <t>3.0～5.0
ha未満</t>
  </si>
  <si>
    <t>5.0ha
以上</t>
  </si>
  <si>
    <t>（注）農地法第4条：権利者自身による農地の転用。</t>
  </si>
  <si>
    <t>＊総　　　 数</t>
  </si>
  <si>
    <t>（注）農地法第5条：所有権の移転や貸借による他者の農地の転用。</t>
  </si>
  <si>
    <t>住 宅 用 地</t>
  </si>
  <si>
    <t>道路 ･ 水路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</si>
</sst>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</numFmts>
  <fonts count="45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/>
    </xf>
    <xf numFmtId="0" fontId="1" fillId="0" borderId="19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38" fontId="1" fillId="0" borderId="16" xfId="48" applyFont="1" applyBorder="1" applyAlignment="1">
      <alignment horizontal="right" vertical="top" wrapText="1"/>
    </xf>
    <xf numFmtId="38" fontId="1" fillId="0" borderId="19" xfId="48" applyFont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8" fontId="1" fillId="0" borderId="19" xfId="48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readingOrder="1"/>
    </xf>
    <xf numFmtId="38" fontId="1" fillId="0" borderId="0" xfId="48" applyFont="1" applyBorder="1" applyAlignment="1">
      <alignment horizontal="right" vertical="center" wrapText="1"/>
    </xf>
    <xf numFmtId="38" fontId="1" fillId="0" borderId="19" xfId="48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indent="1"/>
    </xf>
    <xf numFmtId="0" fontId="1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8" fontId="1" fillId="0" borderId="0" xfId="48" applyFont="1" applyAlignment="1">
      <alignment horizontal="right" vertical="top" wrapText="1"/>
    </xf>
    <xf numFmtId="0" fontId="1" fillId="0" borderId="0" xfId="48" applyNumberFormat="1" applyFont="1" applyAlignment="1" quotePrefix="1">
      <alignment horizontal="right" vertical="top" wrapText="1"/>
    </xf>
    <xf numFmtId="38" fontId="1" fillId="0" borderId="0" xfId="48" applyFont="1" applyAlignment="1">
      <alignment vertical="top" wrapText="1"/>
    </xf>
    <xf numFmtId="38" fontId="1" fillId="0" borderId="19" xfId="48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176" fontId="5" fillId="0" borderId="2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 wrapText="1"/>
    </xf>
    <xf numFmtId="176" fontId="5" fillId="0" borderId="25" xfId="0" applyNumberFormat="1" applyFont="1" applyBorder="1" applyAlignment="1">
      <alignment vertical="center" wrapText="1"/>
    </xf>
    <xf numFmtId="0" fontId="1" fillId="0" borderId="25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177" fontId="1" fillId="0" borderId="16" xfId="0" applyNumberFormat="1" applyFont="1" applyBorder="1" applyAlignment="1">
      <alignment horizontal="right" vertical="center" wrapText="1"/>
    </xf>
    <xf numFmtId="177" fontId="1" fillId="0" borderId="19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38" fontId="1" fillId="0" borderId="16" xfId="48" applyFont="1" applyBorder="1" applyAlignment="1" applyProtection="1">
      <alignment horizontal="right" vertical="center" wrapText="1"/>
      <protection locked="0"/>
    </xf>
    <xf numFmtId="38" fontId="1" fillId="0" borderId="19" xfId="48" applyFont="1" applyBorder="1" applyAlignment="1" applyProtection="1">
      <alignment horizontal="right" vertical="center" wrapText="1"/>
      <protection locked="0"/>
    </xf>
    <xf numFmtId="38" fontId="1" fillId="0" borderId="19" xfId="48" applyFont="1" applyBorder="1" applyAlignment="1" applyProtection="1">
      <alignment vertical="center" wrapText="1"/>
      <protection locked="0"/>
    </xf>
    <xf numFmtId="38" fontId="1" fillId="0" borderId="0" xfId="48" applyFont="1" applyBorder="1" applyAlignment="1" applyProtection="1">
      <alignment vertical="center" wrapText="1"/>
      <protection locked="0"/>
    </xf>
    <xf numFmtId="177" fontId="1" fillId="0" borderId="18" xfId="0" applyNumberFormat="1" applyFont="1" applyBorder="1" applyAlignment="1" applyProtection="1">
      <alignment horizontal="right" vertical="center" wrapText="1"/>
      <protection locked="0"/>
    </xf>
    <xf numFmtId="177" fontId="1" fillId="0" borderId="0" xfId="0" applyNumberFormat="1" applyFont="1" applyBorder="1" applyAlignment="1" applyProtection="1">
      <alignment horizontal="right" vertical="center" wrapText="1"/>
      <protection locked="0"/>
    </xf>
    <xf numFmtId="177" fontId="1" fillId="0" borderId="0" xfId="48" applyNumberFormat="1" applyFont="1" applyBorder="1" applyAlignment="1" applyProtection="1">
      <alignment horizontal="right" vertical="center" wrapText="1"/>
      <protection locked="0"/>
    </xf>
    <xf numFmtId="177" fontId="1" fillId="0" borderId="18" xfId="48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176" fontId="5" fillId="0" borderId="19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77" fontId="1" fillId="0" borderId="19" xfId="48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left" vertical="center" indent="1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0" fontId="6" fillId="0" borderId="18" xfId="0" applyNumberFormat="1" applyFont="1" applyBorder="1" applyAlignment="1">
      <alignment horizontal="center" vertical="center" wrapText="1" readingOrder="1"/>
    </xf>
    <xf numFmtId="0" fontId="6" fillId="0" borderId="14" xfId="0" applyNumberFormat="1" applyFont="1" applyBorder="1" applyAlignment="1">
      <alignment horizontal="center" vertical="center" wrapText="1" readingOrder="1"/>
    </xf>
    <xf numFmtId="0" fontId="6" fillId="0" borderId="16" xfId="0" applyNumberFormat="1" applyFont="1" applyBorder="1" applyAlignment="1">
      <alignment horizontal="center" vertical="center" wrapText="1" readingOrder="1"/>
    </xf>
    <xf numFmtId="0" fontId="6" fillId="0" borderId="15" xfId="0" applyNumberFormat="1" applyFont="1" applyBorder="1" applyAlignment="1">
      <alignment horizontal="center" vertical="center" wrapText="1" readingOrder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 readingOrder="1"/>
    </xf>
    <xf numFmtId="0" fontId="1" fillId="0" borderId="26" xfId="0" applyFont="1" applyBorder="1" applyAlignment="1">
      <alignment horizontal="center" vertical="center" wrapText="1" readingOrder="1"/>
    </xf>
    <xf numFmtId="0" fontId="1" fillId="0" borderId="27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 readingOrder="1"/>
    </xf>
    <xf numFmtId="0" fontId="6" fillId="0" borderId="28" xfId="0" applyNumberFormat="1" applyFont="1" applyBorder="1" applyAlignment="1">
      <alignment horizontal="center" vertical="center" wrapText="1" readingOrder="1"/>
    </xf>
    <xf numFmtId="0" fontId="6" fillId="0" borderId="27" xfId="0" applyNumberFormat="1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27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 readingOrder="1"/>
    </xf>
    <xf numFmtId="0" fontId="7" fillId="0" borderId="26" xfId="0" applyFont="1" applyBorder="1" applyAlignment="1">
      <alignment horizontal="center" vertical="center" wrapText="1" readingOrder="1"/>
    </xf>
    <xf numFmtId="0" fontId="7" fillId="0" borderId="27" xfId="0" applyFont="1" applyBorder="1" applyAlignment="1">
      <alignment horizontal="center" vertical="center" wrapText="1" readingOrder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8" fontId="1" fillId="0" borderId="20" xfId="48" applyFont="1" applyBorder="1" applyAlignment="1">
      <alignment horizontal="right" vertical="center" wrapText="1"/>
    </xf>
    <xf numFmtId="38" fontId="7" fillId="0" borderId="28" xfId="48" applyFont="1" applyBorder="1" applyAlignment="1">
      <alignment horizontal="center" vertical="center" wrapText="1"/>
    </xf>
    <xf numFmtId="38" fontId="7" fillId="0" borderId="26" xfId="48" applyFont="1" applyBorder="1" applyAlignment="1">
      <alignment horizontal="center" vertical="center" wrapText="1"/>
    </xf>
    <xf numFmtId="38" fontId="7" fillId="0" borderId="27" xfId="48" applyFont="1" applyBorder="1" applyAlignment="1">
      <alignment horizontal="center" vertical="center" wrapText="1"/>
    </xf>
    <xf numFmtId="38" fontId="7" fillId="0" borderId="12" xfId="48" applyFont="1" applyBorder="1" applyAlignment="1">
      <alignment horizontal="center" vertical="center" wrapText="1"/>
    </xf>
    <xf numFmtId="38" fontId="7" fillId="0" borderId="20" xfId="48" applyFont="1" applyBorder="1" applyAlignment="1">
      <alignment horizontal="center" vertical="center" wrapText="1"/>
    </xf>
    <xf numFmtId="38" fontId="7" fillId="0" borderId="13" xfId="48" applyFont="1" applyBorder="1" applyAlignment="1">
      <alignment horizontal="center" vertical="center" wrapText="1"/>
    </xf>
    <xf numFmtId="38" fontId="7" fillId="0" borderId="17" xfId="48" applyFont="1" applyBorder="1" applyAlignment="1">
      <alignment horizontal="center" vertical="center" wrapText="1"/>
    </xf>
    <xf numFmtId="38" fontId="7" fillId="0" borderId="10" xfId="48" applyFont="1" applyBorder="1" applyAlignment="1">
      <alignment horizontal="center" vertical="center" wrapText="1"/>
    </xf>
    <xf numFmtId="38" fontId="7" fillId="0" borderId="18" xfId="48" applyFont="1" applyBorder="1" applyAlignment="1">
      <alignment horizontal="center" vertical="center" wrapText="1"/>
    </xf>
    <xf numFmtId="38" fontId="7" fillId="0" borderId="0" xfId="48" applyFont="1" applyBorder="1" applyAlignment="1">
      <alignment horizontal="center" vertical="center" wrapText="1"/>
    </xf>
    <xf numFmtId="38" fontId="7" fillId="0" borderId="16" xfId="48" applyFont="1" applyBorder="1" applyAlignment="1">
      <alignment horizontal="center" vertical="center" wrapText="1"/>
    </xf>
    <xf numFmtId="38" fontId="7" fillId="0" borderId="19" xfId="48" applyFont="1" applyBorder="1" applyAlignment="1">
      <alignment horizontal="center" vertical="center" wrapText="1"/>
    </xf>
    <xf numFmtId="38" fontId="7" fillId="0" borderId="11" xfId="48" applyFont="1" applyBorder="1" applyAlignment="1">
      <alignment horizontal="center" vertical="center" wrapText="1"/>
    </xf>
    <xf numFmtId="38" fontId="7" fillId="0" borderId="15" xfId="48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 quotePrefix="1">
      <alignment horizontal="center" vertical="center" wrapText="1"/>
    </xf>
    <xf numFmtId="0" fontId="1" fillId="0" borderId="18" xfId="0" applyFont="1" applyBorder="1" applyAlignment="1">
      <alignment horizontal="distributed" vertical="center" wrapText="1"/>
    </xf>
    <xf numFmtId="3" fontId="1" fillId="0" borderId="18" xfId="0" applyNumberFormat="1" applyFont="1" applyBorder="1" applyAlignment="1">
      <alignment horizontal="distributed" vertical="center" wrapText="1"/>
    </xf>
    <xf numFmtId="0" fontId="6" fillId="0" borderId="0" xfId="0" applyFont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1" fillId="0" borderId="18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38" fontId="1" fillId="0" borderId="17" xfId="48" applyFont="1" applyBorder="1" applyAlignment="1" applyProtection="1">
      <alignment horizontal="right" vertical="center" wrapText="1"/>
      <protection/>
    </xf>
    <xf numFmtId="38" fontId="1" fillId="0" borderId="0" xfId="48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distributed" vertical="center" wrapText="1"/>
      <protection/>
    </xf>
    <xf numFmtId="38" fontId="1" fillId="0" borderId="18" xfId="48" applyFont="1" applyBorder="1" applyAlignment="1" applyProtection="1">
      <alignment horizontal="right" vertical="center" wrapText="1"/>
      <protection/>
    </xf>
    <xf numFmtId="38" fontId="1" fillId="0" borderId="0" xfId="48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1" fillId="0" borderId="15" xfId="0" applyFont="1" applyBorder="1" applyAlignment="1" applyProtection="1">
      <alignment horizontal="distributed" vertical="center" wrapText="1"/>
      <protection/>
    </xf>
    <xf numFmtId="38" fontId="1" fillId="0" borderId="16" xfId="48" applyFont="1" applyBorder="1" applyAlignment="1" applyProtection="1">
      <alignment horizontal="right" vertical="center" wrapText="1"/>
      <protection/>
    </xf>
    <xf numFmtId="38" fontId="1" fillId="0" borderId="19" xfId="48" applyFont="1" applyBorder="1" applyAlignment="1" applyProtection="1">
      <alignment horizontal="right" vertical="center" wrapText="1"/>
      <protection/>
    </xf>
    <xf numFmtId="38" fontId="1" fillId="0" borderId="19" xfId="4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1" name="Line 9"/>
        <xdr:cNvSpPr>
          <a:spLocks/>
        </xdr:cNvSpPr>
      </xdr:nvSpPr>
      <xdr:spPr>
        <a:xfrm>
          <a:off x="226695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28</xdr:row>
      <xdr:rowOff>0</xdr:rowOff>
    </xdr:from>
    <xdr:to>
      <xdr:col>5</xdr:col>
      <xdr:colOff>361950</xdr:colOff>
      <xdr:row>28</xdr:row>
      <xdr:rowOff>0</xdr:rowOff>
    </xdr:to>
    <xdr:sp>
      <xdr:nvSpPr>
        <xdr:cNvPr id="2" name="Line 10"/>
        <xdr:cNvSpPr>
          <a:spLocks/>
        </xdr:cNvSpPr>
      </xdr:nvSpPr>
      <xdr:spPr>
        <a:xfrm>
          <a:off x="27717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28</xdr:row>
      <xdr:rowOff>0</xdr:rowOff>
    </xdr:from>
    <xdr:to>
      <xdr:col>5</xdr:col>
      <xdr:colOff>152400</xdr:colOff>
      <xdr:row>28</xdr:row>
      <xdr:rowOff>0</xdr:rowOff>
    </xdr:to>
    <xdr:sp>
      <xdr:nvSpPr>
        <xdr:cNvPr id="3" name="Line 12"/>
        <xdr:cNvSpPr>
          <a:spLocks/>
        </xdr:cNvSpPr>
      </xdr:nvSpPr>
      <xdr:spPr>
        <a:xfrm>
          <a:off x="25622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6</xdr:row>
      <xdr:rowOff>9525</xdr:rowOff>
    </xdr:from>
    <xdr:to>
      <xdr:col>8</xdr:col>
      <xdr:colOff>381000</xdr:colOff>
      <xdr:row>7</xdr:row>
      <xdr:rowOff>0</xdr:rowOff>
    </xdr:to>
    <xdr:sp>
      <xdr:nvSpPr>
        <xdr:cNvPr id="4" name="Line 1"/>
        <xdr:cNvSpPr>
          <a:spLocks/>
        </xdr:cNvSpPr>
      </xdr:nvSpPr>
      <xdr:spPr>
        <a:xfrm>
          <a:off x="4191000" y="12477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6</xdr:row>
      <xdr:rowOff>0</xdr:rowOff>
    </xdr:from>
    <xdr:to>
      <xdr:col>6</xdr:col>
      <xdr:colOff>400050</xdr:colOff>
      <xdr:row>7</xdr:row>
      <xdr:rowOff>0</xdr:rowOff>
    </xdr:to>
    <xdr:sp>
      <xdr:nvSpPr>
        <xdr:cNvPr id="5" name="Line 2"/>
        <xdr:cNvSpPr>
          <a:spLocks/>
        </xdr:cNvSpPr>
      </xdr:nvSpPr>
      <xdr:spPr>
        <a:xfrm>
          <a:off x="3276600" y="12382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0</xdr:rowOff>
    </xdr:from>
    <xdr:to>
      <xdr:col>8</xdr:col>
      <xdr:colOff>381000</xdr:colOff>
      <xdr:row>7</xdr:row>
      <xdr:rowOff>9525</xdr:rowOff>
    </xdr:to>
    <xdr:sp>
      <xdr:nvSpPr>
        <xdr:cNvPr id="6" name="Freeform 3"/>
        <xdr:cNvSpPr>
          <a:spLocks/>
        </xdr:cNvSpPr>
      </xdr:nvSpPr>
      <xdr:spPr>
        <a:xfrm>
          <a:off x="3276600" y="1333500"/>
          <a:ext cx="914400" cy="9525"/>
        </a:xfrm>
        <a:custGeom>
          <a:pathLst>
            <a:path h="1" w="96">
              <a:moveTo>
                <a:pt x="0" y="0"/>
              </a:move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7" name="Line 4"/>
        <xdr:cNvSpPr>
          <a:spLocks/>
        </xdr:cNvSpPr>
      </xdr:nvSpPr>
      <xdr:spPr>
        <a:xfrm>
          <a:off x="3724275" y="13430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6</xdr:row>
      <xdr:rowOff>9525</xdr:rowOff>
    </xdr:from>
    <xdr:to>
      <xdr:col>11</xdr:col>
      <xdr:colOff>390525</xdr:colOff>
      <xdr:row>7</xdr:row>
      <xdr:rowOff>0</xdr:rowOff>
    </xdr:to>
    <xdr:sp>
      <xdr:nvSpPr>
        <xdr:cNvPr id="8" name="Line 5"/>
        <xdr:cNvSpPr>
          <a:spLocks/>
        </xdr:cNvSpPr>
      </xdr:nvSpPr>
      <xdr:spPr>
        <a:xfrm>
          <a:off x="5600700" y="12477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6</xdr:row>
      <xdr:rowOff>9525</xdr:rowOff>
    </xdr:from>
    <xdr:to>
      <xdr:col>13</xdr:col>
      <xdr:colOff>342900</xdr:colOff>
      <xdr:row>7</xdr:row>
      <xdr:rowOff>0</xdr:rowOff>
    </xdr:to>
    <xdr:sp>
      <xdr:nvSpPr>
        <xdr:cNvPr id="9" name="Line 6"/>
        <xdr:cNvSpPr>
          <a:spLocks/>
        </xdr:cNvSpPr>
      </xdr:nvSpPr>
      <xdr:spPr>
        <a:xfrm>
          <a:off x="6486525" y="12477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0</xdr:rowOff>
    </xdr:from>
    <xdr:to>
      <xdr:col>13</xdr:col>
      <xdr:colOff>342900</xdr:colOff>
      <xdr:row>7</xdr:row>
      <xdr:rowOff>9525</xdr:rowOff>
    </xdr:to>
    <xdr:sp>
      <xdr:nvSpPr>
        <xdr:cNvPr id="10" name="Freeform 7"/>
        <xdr:cNvSpPr>
          <a:spLocks/>
        </xdr:cNvSpPr>
      </xdr:nvSpPr>
      <xdr:spPr>
        <a:xfrm>
          <a:off x="5600700" y="1333500"/>
          <a:ext cx="885825" cy="9525"/>
        </a:xfrm>
        <a:custGeom>
          <a:pathLst>
            <a:path h="1" w="93">
              <a:moveTo>
                <a:pt x="0" y="0"/>
              </a:moveTo>
              <a:lnTo>
                <a:pt x="9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7</xdr:row>
      <xdr:rowOff>0</xdr:rowOff>
    </xdr:from>
    <xdr:to>
      <xdr:col>12</xdr:col>
      <xdr:colOff>333375</xdr:colOff>
      <xdr:row>8</xdr:row>
      <xdr:rowOff>0</xdr:rowOff>
    </xdr:to>
    <xdr:sp>
      <xdr:nvSpPr>
        <xdr:cNvPr id="11" name="Line 8"/>
        <xdr:cNvSpPr>
          <a:spLocks/>
        </xdr:cNvSpPr>
      </xdr:nvSpPr>
      <xdr:spPr>
        <a:xfrm>
          <a:off x="6010275" y="1333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28</xdr:row>
      <xdr:rowOff>0</xdr:rowOff>
    </xdr:from>
    <xdr:to>
      <xdr:col>4</xdr:col>
      <xdr:colOff>323850</xdr:colOff>
      <xdr:row>28</xdr:row>
      <xdr:rowOff>0</xdr:rowOff>
    </xdr:to>
    <xdr:sp>
      <xdr:nvSpPr>
        <xdr:cNvPr id="12" name="Line 9"/>
        <xdr:cNvSpPr>
          <a:spLocks/>
        </xdr:cNvSpPr>
      </xdr:nvSpPr>
      <xdr:spPr>
        <a:xfrm>
          <a:off x="2266950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28</xdr:row>
      <xdr:rowOff>0</xdr:rowOff>
    </xdr:from>
    <xdr:to>
      <xdr:col>5</xdr:col>
      <xdr:colOff>361950</xdr:colOff>
      <xdr:row>28</xdr:row>
      <xdr:rowOff>0</xdr:rowOff>
    </xdr:to>
    <xdr:sp>
      <xdr:nvSpPr>
        <xdr:cNvPr id="13" name="Line 10"/>
        <xdr:cNvSpPr>
          <a:spLocks/>
        </xdr:cNvSpPr>
      </xdr:nvSpPr>
      <xdr:spPr>
        <a:xfrm>
          <a:off x="277177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28</xdr:row>
      <xdr:rowOff>0</xdr:rowOff>
    </xdr:from>
    <xdr:to>
      <xdr:col>5</xdr:col>
      <xdr:colOff>152400</xdr:colOff>
      <xdr:row>28</xdr:row>
      <xdr:rowOff>0</xdr:rowOff>
    </xdr:to>
    <xdr:sp>
      <xdr:nvSpPr>
        <xdr:cNvPr id="14" name="Line 12"/>
        <xdr:cNvSpPr>
          <a:spLocks/>
        </xdr:cNvSpPr>
      </xdr:nvSpPr>
      <xdr:spPr>
        <a:xfrm>
          <a:off x="25622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7</xdr:row>
      <xdr:rowOff>0</xdr:rowOff>
    </xdr:from>
    <xdr:to>
      <xdr:col>4</xdr:col>
      <xdr:colOff>323850</xdr:colOff>
      <xdr:row>8</xdr:row>
      <xdr:rowOff>0</xdr:rowOff>
    </xdr:to>
    <xdr:sp>
      <xdr:nvSpPr>
        <xdr:cNvPr id="1" name="Line 10"/>
        <xdr:cNvSpPr>
          <a:spLocks/>
        </xdr:cNvSpPr>
      </xdr:nvSpPr>
      <xdr:spPr>
        <a:xfrm>
          <a:off x="2457450" y="2066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7</xdr:row>
      <xdr:rowOff>0</xdr:rowOff>
    </xdr:from>
    <xdr:to>
      <xdr:col>5</xdr:col>
      <xdr:colOff>361950</xdr:colOff>
      <xdr:row>8</xdr:row>
      <xdr:rowOff>0</xdr:rowOff>
    </xdr:to>
    <xdr:sp>
      <xdr:nvSpPr>
        <xdr:cNvPr id="2" name="Line 11"/>
        <xdr:cNvSpPr>
          <a:spLocks/>
        </xdr:cNvSpPr>
      </xdr:nvSpPr>
      <xdr:spPr>
        <a:xfrm>
          <a:off x="2962275" y="2066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0</xdr:rowOff>
    </xdr:from>
    <xdr:to>
      <xdr:col>5</xdr:col>
      <xdr:colOff>352425</xdr:colOff>
      <xdr:row>8</xdr:row>
      <xdr:rowOff>0</xdr:rowOff>
    </xdr:to>
    <xdr:sp>
      <xdr:nvSpPr>
        <xdr:cNvPr id="3" name="Line 12"/>
        <xdr:cNvSpPr>
          <a:spLocks/>
        </xdr:cNvSpPr>
      </xdr:nvSpPr>
      <xdr:spPr>
        <a:xfrm>
          <a:off x="2466975" y="2162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8</xdr:row>
      <xdr:rowOff>0</xdr:rowOff>
    </xdr:from>
    <xdr:to>
      <xdr:col>5</xdr:col>
      <xdr:colOff>285750</xdr:colOff>
      <xdr:row>9</xdr:row>
      <xdr:rowOff>0</xdr:rowOff>
    </xdr:to>
    <xdr:sp>
      <xdr:nvSpPr>
        <xdr:cNvPr id="4" name="Line 13"/>
        <xdr:cNvSpPr>
          <a:spLocks/>
        </xdr:cNvSpPr>
      </xdr:nvSpPr>
      <xdr:spPr>
        <a:xfrm>
          <a:off x="2886075" y="2162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28650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914400</xdr:colOff>
      <xdr:row>37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9525" y="6353175"/>
          <a:ext cx="904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171450</xdr:rowOff>
    </xdr:to>
    <xdr:sp>
      <xdr:nvSpPr>
        <xdr:cNvPr id="3" name="Line 3"/>
        <xdr:cNvSpPr>
          <a:spLocks/>
        </xdr:cNvSpPr>
      </xdr:nvSpPr>
      <xdr:spPr>
        <a:xfrm flipH="1" flipV="1">
          <a:off x="0" y="8143875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090_&#32113;&#35336;\&#65314;010&#32113;&#35336;&#20849;&#36890;\&#65315;030&#35519;&#26619;&#32080;&#26524;\&#65316;020&#32113;&#35336;&#26360;&#20316;&#25104;&#20107;&#21209;\&#32113;&#35336;&#26360;&#65288;26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  <sheetDataSet>
      <sheetData sheetId="0">
        <row r="2">
          <cell r="B2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8.625" style="3" customWidth="1"/>
    <col min="2" max="2" width="4.625" style="3" customWidth="1"/>
    <col min="3" max="14" width="6.125" style="3" customWidth="1"/>
    <col min="15" max="16384" width="9.00390625" style="3" customWidth="1"/>
  </cols>
  <sheetData>
    <row r="1" spans="1:15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thickBot="1">
      <c r="A2" s="4" t="s">
        <v>116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5" t="s">
        <v>117</v>
      </c>
      <c r="O2" s="2"/>
    </row>
    <row r="3" spans="1:16" ht="15" customHeight="1" thickBot="1">
      <c r="A3" s="127" t="s">
        <v>0</v>
      </c>
      <c r="B3" s="128"/>
      <c r="C3" s="139" t="s">
        <v>118</v>
      </c>
      <c r="D3" s="140" t="s">
        <v>119</v>
      </c>
      <c r="E3" s="144" t="s">
        <v>185</v>
      </c>
      <c r="F3" s="145"/>
      <c r="G3" s="145"/>
      <c r="H3" s="145"/>
      <c r="I3" s="146"/>
      <c r="J3" s="144" t="s">
        <v>186</v>
      </c>
      <c r="K3" s="145"/>
      <c r="L3" s="145"/>
      <c r="M3" s="145"/>
      <c r="N3" s="145"/>
      <c r="O3" s="2"/>
      <c r="P3" s="2"/>
    </row>
    <row r="4" spans="1:16" ht="18" customHeight="1" thickBot="1">
      <c r="A4" s="125"/>
      <c r="B4" s="126"/>
      <c r="C4" s="137"/>
      <c r="D4" s="141"/>
      <c r="E4" s="139" t="s">
        <v>1</v>
      </c>
      <c r="F4" s="139" t="s">
        <v>120</v>
      </c>
      <c r="G4" s="144" t="s">
        <v>2</v>
      </c>
      <c r="H4" s="146"/>
      <c r="I4" s="139" t="s">
        <v>181</v>
      </c>
      <c r="J4" s="139" t="s">
        <v>1</v>
      </c>
      <c r="K4" s="139" t="s">
        <v>120</v>
      </c>
      <c r="L4" s="144" t="s">
        <v>2</v>
      </c>
      <c r="M4" s="146"/>
      <c r="N4" s="147" t="s">
        <v>181</v>
      </c>
      <c r="O4" s="2"/>
      <c r="P4" s="2"/>
    </row>
    <row r="5" spans="1:16" ht="18" customHeight="1" thickBot="1">
      <c r="A5" s="123"/>
      <c r="B5" s="124"/>
      <c r="C5" s="138"/>
      <c r="D5" s="142"/>
      <c r="E5" s="138"/>
      <c r="F5" s="138"/>
      <c r="G5" s="8" t="s">
        <v>3</v>
      </c>
      <c r="H5" s="8" t="s">
        <v>4</v>
      </c>
      <c r="I5" s="138"/>
      <c r="J5" s="138"/>
      <c r="K5" s="138"/>
      <c r="L5" s="8" t="s">
        <v>3</v>
      </c>
      <c r="M5" s="8" t="s">
        <v>4</v>
      </c>
      <c r="N5" s="122"/>
      <c r="O5" s="2"/>
      <c r="P5" s="2"/>
    </row>
    <row r="6" spans="1:30" ht="15" customHeight="1">
      <c r="A6" s="125" t="s">
        <v>121</v>
      </c>
      <c r="B6" s="126"/>
      <c r="C6" s="17">
        <v>2331</v>
      </c>
      <c r="D6" s="18">
        <v>474</v>
      </c>
      <c r="E6" s="18">
        <v>431</v>
      </c>
      <c r="F6" s="18">
        <v>376</v>
      </c>
      <c r="G6" s="18">
        <v>12</v>
      </c>
      <c r="H6" s="18">
        <v>11</v>
      </c>
      <c r="I6" s="18">
        <v>32</v>
      </c>
      <c r="J6" s="19">
        <v>1426</v>
      </c>
      <c r="K6" s="18">
        <v>274</v>
      </c>
      <c r="L6" s="18">
        <v>62</v>
      </c>
      <c r="M6" s="18">
        <v>856</v>
      </c>
      <c r="N6" s="18">
        <v>234</v>
      </c>
      <c r="O6" s="18"/>
      <c r="P6" s="18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16" ht="7.5" customHeight="1">
      <c r="A7" s="143"/>
      <c r="B7" s="21"/>
      <c r="C7" s="22"/>
      <c r="D7" s="18"/>
      <c r="E7" s="18"/>
      <c r="F7" s="18"/>
      <c r="G7" s="18"/>
      <c r="H7" s="18"/>
      <c r="I7" s="18"/>
      <c r="J7" s="18"/>
      <c r="K7" s="18"/>
      <c r="L7" s="18" t="s">
        <v>5</v>
      </c>
      <c r="M7" s="18"/>
      <c r="N7" s="18"/>
      <c r="O7" s="18"/>
      <c r="P7" s="18"/>
    </row>
    <row r="8" spans="1:17" ht="7.5" customHeight="1">
      <c r="A8" s="143"/>
      <c r="B8" s="21"/>
      <c r="C8" s="22"/>
      <c r="D8" s="18"/>
      <c r="E8" s="18"/>
      <c r="F8" s="18"/>
      <c r="G8" s="18"/>
      <c r="H8" s="18"/>
      <c r="I8" s="18"/>
      <c r="J8" s="18"/>
      <c r="K8" s="18"/>
      <c r="L8" s="18" t="s">
        <v>5</v>
      </c>
      <c r="M8" s="18"/>
      <c r="N8" s="18"/>
      <c r="O8" s="108"/>
      <c r="P8" s="108"/>
      <c r="Q8" s="109"/>
    </row>
    <row r="9" spans="1:16" ht="15" customHeight="1" thickBot="1">
      <c r="A9" s="123" t="s">
        <v>122</v>
      </c>
      <c r="B9" s="124"/>
      <c r="C9" s="23">
        <v>2118</v>
      </c>
      <c r="D9" s="24">
        <v>441</v>
      </c>
      <c r="E9" s="24">
        <v>375</v>
      </c>
      <c r="F9" s="24">
        <v>338</v>
      </c>
      <c r="G9" s="24"/>
      <c r="H9" s="24">
        <v>37</v>
      </c>
      <c r="I9" s="24"/>
      <c r="J9" s="25">
        <v>1302</v>
      </c>
      <c r="K9" s="24">
        <v>326</v>
      </c>
      <c r="L9" s="24"/>
      <c r="M9" s="24">
        <v>976</v>
      </c>
      <c r="N9" s="26"/>
      <c r="O9" s="2"/>
      <c r="P9" s="2"/>
    </row>
    <row r="10" spans="1:17" ht="15" customHeight="1" thickBot="1">
      <c r="A10" s="129" t="s">
        <v>0</v>
      </c>
      <c r="B10" s="130"/>
      <c r="C10" s="133" t="s">
        <v>123</v>
      </c>
      <c r="D10" s="134"/>
      <c r="E10" s="137" t="s">
        <v>182</v>
      </c>
      <c r="F10" s="121" t="s">
        <v>183</v>
      </c>
      <c r="G10" s="28"/>
      <c r="H10" s="28"/>
      <c r="I10" s="28"/>
      <c r="J10" s="28"/>
      <c r="K10" s="28"/>
      <c r="L10" s="28"/>
      <c r="M10" s="28"/>
      <c r="N10" s="28"/>
      <c r="O10" s="2"/>
      <c r="P10" s="2"/>
      <c r="Q10" s="2"/>
    </row>
    <row r="11" spans="1:17" ht="14.25" customHeight="1" thickBot="1">
      <c r="A11" s="129"/>
      <c r="B11" s="130"/>
      <c r="C11" s="133"/>
      <c r="D11" s="134"/>
      <c r="E11" s="137"/>
      <c r="F11" s="121"/>
      <c r="G11" s="139" t="s">
        <v>6</v>
      </c>
      <c r="H11" s="148" t="s">
        <v>187</v>
      </c>
      <c r="I11" s="149"/>
      <c r="J11" s="147" t="s">
        <v>188</v>
      </c>
      <c r="K11" s="127"/>
      <c r="L11" s="127"/>
      <c r="M11" s="127"/>
      <c r="N11" s="127"/>
      <c r="O11" s="2"/>
      <c r="P11" s="2"/>
      <c r="Q11" s="2"/>
    </row>
    <row r="12" spans="1:17" ht="14.25" customHeight="1" thickBot="1">
      <c r="A12" s="129"/>
      <c r="B12" s="130"/>
      <c r="C12" s="133"/>
      <c r="D12" s="134"/>
      <c r="E12" s="137"/>
      <c r="F12" s="121"/>
      <c r="G12" s="137"/>
      <c r="H12" s="27" t="s">
        <v>184</v>
      </c>
      <c r="I12" s="139" t="s">
        <v>7</v>
      </c>
      <c r="J12" s="22"/>
      <c r="K12" s="139" t="s">
        <v>7</v>
      </c>
      <c r="L12" s="144" t="s">
        <v>8</v>
      </c>
      <c r="M12" s="145"/>
      <c r="N12" s="145"/>
      <c r="O12" s="2"/>
      <c r="P12" s="2"/>
      <c r="Q12" s="2"/>
    </row>
    <row r="13" spans="1:17" ht="32.25" thickBot="1">
      <c r="A13" s="131"/>
      <c r="B13" s="132"/>
      <c r="C13" s="135"/>
      <c r="D13" s="136"/>
      <c r="E13" s="138"/>
      <c r="F13" s="122"/>
      <c r="G13" s="138"/>
      <c r="H13" s="22"/>
      <c r="I13" s="138"/>
      <c r="J13" s="22"/>
      <c r="K13" s="138"/>
      <c r="L13" s="29" t="s">
        <v>124</v>
      </c>
      <c r="M13" s="30" t="s">
        <v>125</v>
      </c>
      <c r="N13" s="29" t="s">
        <v>126</v>
      </c>
      <c r="O13" s="2"/>
      <c r="P13" s="2"/>
      <c r="Q13" s="2"/>
    </row>
    <row r="14" spans="1:17" ht="15" customHeight="1">
      <c r="A14" s="127" t="s">
        <v>202</v>
      </c>
      <c r="B14" s="128"/>
      <c r="C14" s="31"/>
      <c r="D14" s="16">
        <f>+E14+F14</f>
        <v>1934</v>
      </c>
      <c r="E14" s="15">
        <v>560</v>
      </c>
      <c r="F14" s="16">
        <f>+G14+H14+J14</f>
        <v>1374</v>
      </c>
      <c r="G14" s="15">
        <v>372</v>
      </c>
      <c r="H14" s="15">
        <v>265</v>
      </c>
      <c r="I14" s="15">
        <v>210</v>
      </c>
      <c r="J14" s="15">
        <v>737</v>
      </c>
      <c r="K14" s="15">
        <v>324</v>
      </c>
      <c r="L14" s="15">
        <v>159</v>
      </c>
      <c r="M14" s="15">
        <v>7</v>
      </c>
      <c r="N14" s="15">
        <v>111</v>
      </c>
      <c r="O14" s="2"/>
      <c r="P14" s="2"/>
      <c r="Q14" s="2"/>
    </row>
    <row r="15" spans="1:17" ht="15" customHeight="1">
      <c r="A15" s="125" t="s">
        <v>10</v>
      </c>
      <c r="B15" s="126"/>
      <c r="C15" s="32"/>
      <c r="D15" s="19">
        <v>1862</v>
      </c>
      <c r="E15" s="18">
        <v>625</v>
      </c>
      <c r="F15" s="19">
        <v>1237</v>
      </c>
      <c r="G15" s="18">
        <v>411</v>
      </c>
      <c r="H15" s="18">
        <v>180</v>
      </c>
      <c r="I15" s="18">
        <v>160</v>
      </c>
      <c r="J15" s="18">
        <v>646</v>
      </c>
      <c r="K15" s="18">
        <v>248</v>
      </c>
      <c r="L15" s="18">
        <v>166</v>
      </c>
      <c r="M15" s="18">
        <v>11</v>
      </c>
      <c r="N15" s="18">
        <v>68</v>
      </c>
      <c r="O15" s="2"/>
      <c r="P15" s="2"/>
      <c r="Q15" s="2"/>
    </row>
    <row r="16" spans="1:17" ht="15" customHeight="1" thickBot="1">
      <c r="A16" s="123" t="s">
        <v>147</v>
      </c>
      <c r="B16" s="208"/>
      <c r="C16" s="34"/>
      <c r="D16" s="25">
        <f>+E16+F16</f>
        <v>1748</v>
      </c>
      <c r="E16" s="24">
        <v>649</v>
      </c>
      <c r="F16" s="25">
        <f>+G16+H16+J16</f>
        <v>1099</v>
      </c>
      <c r="G16" s="24">
        <v>417</v>
      </c>
      <c r="H16" s="24">
        <v>170</v>
      </c>
      <c r="I16" s="35" t="s">
        <v>203</v>
      </c>
      <c r="J16" s="24">
        <v>512</v>
      </c>
      <c r="K16" s="35" t="s">
        <v>102</v>
      </c>
      <c r="L16" s="35" t="s">
        <v>102</v>
      </c>
      <c r="M16" s="35" t="s">
        <v>102</v>
      </c>
      <c r="N16" s="35" t="s">
        <v>102</v>
      </c>
      <c r="O16" s="2"/>
      <c r="P16" s="2"/>
      <c r="Q16" s="2"/>
    </row>
    <row r="17" spans="1:29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5"/>
      <c r="M17" s="5"/>
      <c r="N17" s="5" t="s">
        <v>178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15" ht="13.5">
      <c r="A18" s="64" t="s">
        <v>204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>
      <c r="A19" s="64" t="s">
        <v>205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5">
      <c r="A20" s="64" t="s">
        <v>206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5">
      <c r="A21" s="64" t="s">
        <v>207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5">
      <c r="A22" s="64" t="s">
        <v>208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64" t="s">
        <v>209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64" t="s">
        <v>210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64" t="s">
        <v>211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5">
      <c r="A26" s="3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5">
      <c r="A27" s="3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>
      <c r="A28" s="3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sheetProtection/>
  <mergeCells count="29">
    <mergeCell ref="G11:G13"/>
    <mergeCell ref="H11:I11"/>
    <mergeCell ref="J11:N11"/>
    <mergeCell ref="I12:I13"/>
    <mergeCell ref="K12:K13"/>
    <mergeCell ref="L12:N12"/>
    <mergeCell ref="J3:N3"/>
    <mergeCell ref="E4:E5"/>
    <mergeCell ref="F4:F5"/>
    <mergeCell ref="G4:H4"/>
    <mergeCell ref="I4:I5"/>
    <mergeCell ref="J4:J5"/>
    <mergeCell ref="K4:K5"/>
    <mergeCell ref="L4:M4"/>
    <mergeCell ref="N4:N5"/>
    <mergeCell ref="E3:I3"/>
    <mergeCell ref="A6:B6"/>
    <mergeCell ref="A3:B5"/>
    <mergeCell ref="C3:C5"/>
    <mergeCell ref="D3:D5"/>
    <mergeCell ref="A7:A8"/>
    <mergeCell ref="A9:B9"/>
    <mergeCell ref="F10:F13"/>
    <mergeCell ref="A15:B15"/>
    <mergeCell ref="A16:B16"/>
    <mergeCell ref="A14:B14"/>
    <mergeCell ref="A10:B13"/>
    <mergeCell ref="C10:D13"/>
    <mergeCell ref="E10:E1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O11" sqref="O11"/>
    </sheetView>
  </sheetViews>
  <sheetFormatPr defaultColWidth="9.00390625" defaultRowHeight="13.5"/>
  <cols>
    <col min="1" max="1" width="9.625" style="3" customWidth="1"/>
    <col min="2" max="14" width="6.125" style="3" customWidth="1"/>
    <col min="15" max="16384" width="9.00390625" style="3" customWidth="1"/>
  </cols>
  <sheetData>
    <row r="1" spans="1:15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4" ht="18" thickBot="1">
      <c r="A2" s="4" t="s">
        <v>148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5" t="s">
        <v>149</v>
      </c>
    </row>
    <row r="3" spans="1:14" ht="25.5" customHeight="1" thickBot="1">
      <c r="A3" s="150" t="s">
        <v>142</v>
      </c>
      <c r="B3" s="151" t="s">
        <v>11</v>
      </c>
      <c r="C3" s="139" t="s">
        <v>150</v>
      </c>
      <c r="D3" s="147" t="s">
        <v>151</v>
      </c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60.75" thickBot="1">
      <c r="A4" s="132"/>
      <c r="B4" s="152"/>
      <c r="C4" s="138"/>
      <c r="D4" s="122"/>
      <c r="E4" s="209" t="s">
        <v>212</v>
      </c>
      <c r="F4" s="209" t="s">
        <v>213</v>
      </c>
      <c r="G4" s="209" t="s">
        <v>214</v>
      </c>
      <c r="H4" s="209" t="s">
        <v>215</v>
      </c>
      <c r="I4" s="209" t="s">
        <v>216</v>
      </c>
      <c r="J4" s="209" t="s">
        <v>217</v>
      </c>
      <c r="K4" s="209" t="s">
        <v>218</v>
      </c>
      <c r="L4" s="209" t="s">
        <v>219</v>
      </c>
      <c r="M4" s="210" t="s">
        <v>220</v>
      </c>
      <c r="N4" s="210" t="s">
        <v>221</v>
      </c>
    </row>
    <row r="5" spans="1:14" ht="15" customHeight="1">
      <c r="A5" s="6" t="s">
        <v>22</v>
      </c>
      <c r="B5" s="14">
        <v>2331</v>
      </c>
      <c r="C5" s="15">
        <v>723</v>
      </c>
      <c r="D5" s="16">
        <v>1608</v>
      </c>
      <c r="E5" s="15">
        <v>330</v>
      </c>
      <c r="F5" s="15">
        <v>226</v>
      </c>
      <c r="G5" s="15">
        <v>179</v>
      </c>
      <c r="H5" s="15">
        <v>183</v>
      </c>
      <c r="I5" s="15">
        <v>124</v>
      </c>
      <c r="J5" s="15">
        <v>175</v>
      </c>
      <c r="K5" s="15">
        <v>145</v>
      </c>
      <c r="L5" s="15">
        <v>140</v>
      </c>
      <c r="M5" s="15">
        <v>63</v>
      </c>
      <c r="N5" s="15">
        <v>43</v>
      </c>
    </row>
    <row r="6" spans="1:14" ht="15" customHeight="1">
      <c r="A6" s="10" t="s">
        <v>24</v>
      </c>
      <c r="B6" s="17">
        <v>2118</v>
      </c>
      <c r="C6" s="18">
        <v>698</v>
      </c>
      <c r="D6" s="19">
        <v>1420</v>
      </c>
      <c r="E6" s="18">
        <v>279</v>
      </c>
      <c r="F6" s="18">
        <v>215</v>
      </c>
      <c r="G6" s="18">
        <v>146</v>
      </c>
      <c r="H6" s="18">
        <v>139</v>
      </c>
      <c r="I6" s="18">
        <v>87</v>
      </c>
      <c r="J6" s="18">
        <v>157</v>
      </c>
      <c r="K6" s="18">
        <v>118</v>
      </c>
      <c r="L6" s="18">
        <v>126</v>
      </c>
      <c r="M6" s="18">
        <v>95</v>
      </c>
      <c r="N6" s="18">
        <v>58</v>
      </c>
    </row>
    <row r="7" spans="1:14" ht="15" customHeight="1">
      <c r="A7" s="10" t="s">
        <v>152</v>
      </c>
      <c r="B7" s="17">
        <v>1934</v>
      </c>
      <c r="C7" s="18">
        <v>862</v>
      </c>
      <c r="D7" s="19">
        <v>1072</v>
      </c>
      <c r="E7" s="18">
        <v>131</v>
      </c>
      <c r="F7" s="18">
        <v>131</v>
      </c>
      <c r="G7" s="18">
        <v>116</v>
      </c>
      <c r="H7" s="18">
        <v>139</v>
      </c>
      <c r="I7" s="18">
        <v>115</v>
      </c>
      <c r="J7" s="18">
        <v>128</v>
      </c>
      <c r="K7" s="18">
        <v>86</v>
      </c>
      <c r="L7" s="18">
        <v>108</v>
      </c>
      <c r="M7" s="18">
        <v>76</v>
      </c>
      <c r="N7" s="18">
        <v>42</v>
      </c>
    </row>
    <row r="8" spans="1:14" ht="7.5" customHeight="1">
      <c r="A8" s="18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7.5" customHeight="1">
      <c r="A9" s="39"/>
      <c r="B9" s="40"/>
      <c r="C9" s="2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5" customHeight="1">
      <c r="A10" s="10" t="s">
        <v>153</v>
      </c>
      <c r="B10" s="17">
        <v>1862</v>
      </c>
      <c r="C10" s="18">
        <v>982</v>
      </c>
      <c r="D10" s="19">
        <v>880</v>
      </c>
      <c r="E10" s="42"/>
      <c r="F10" s="33">
        <v>180</v>
      </c>
      <c r="G10" s="33">
        <v>99</v>
      </c>
      <c r="H10" s="33">
        <v>115</v>
      </c>
      <c r="I10" s="33">
        <v>80</v>
      </c>
      <c r="J10" s="33">
        <v>124</v>
      </c>
      <c r="K10" s="33">
        <v>93</v>
      </c>
      <c r="L10" s="33">
        <v>77</v>
      </c>
      <c r="M10" s="33">
        <v>68</v>
      </c>
      <c r="N10" s="33">
        <v>44</v>
      </c>
    </row>
    <row r="11" spans="1:14" ht="15" customHeight="1">
      <c r="A11" s="10" t="s">
        <v>154</v>
      </c>
      <c r="B11" s="17">
        <v>1748</v>
      </c>
      <c r="C11" s="18">
        <v>927</v>
      </c>
      <c r="D11" s="19">
        <v>821</v>
      </c>
      <c r="E11" s="42"/>
      <c r="F11" s="42">
        <v>166</v>
      </c>
      <c r="G11" s="42">
        <v>102</v>
      </c>
      <c r="H11" s="42">
        <v>115</v>
      </c>
      <c r="I11" s="42">
        <v>78</v>
      </c>
      <c r="J11" s="42">
        <v>104</v>
      </c>
      <c r="K11" s="42">
        <v>80</v>
      </c>
      <c r="L11" s="42">
        <v>76</v>
      </c>
      <c r="M11" s="42">
        <v>67</v>
      </c>
      <c r="N11" s="42">
        <v>33</v>
      </c>
    </row>
    <row r="12" spans="1:14" ht="14.25" thickBot="1">
      <c r="A12" s="24"/>
      <c r="B12" s="4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3.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 t="s">
        <v>178</v>
      </c>
    </row>
    <row r="14" spans="1:15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sheetProtection/>
  <mergeCells count="4">
    <mergeCell ref="A3:A4"/>
    <mergeCell ref="B3:B4"/>
    <mergeCell ref="C3:C4"/>
    <mergeCell ref="D3:D4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7"/>
  <sheetViews>
    <sheetView zoomScalePageLayoutView="0" workbookViewId="0" topLeftCell="A1">
      <selection activeCell="A12" sqref="A12"/>
    </sheetView>
  </sheetViews>
  <sheetFormatPr defaultColWidth="9.00390625" defaultRowHeight="13.5"/>
  <cols>
    <col min="2" max="2" width="6.625" style="0" customWidth="1"/>
    <col min="3" max="13" width="6.875" style="0" customWidth="1"/>
  </cols>
  <sheetData>
    <row r="1" spans="1:17" ht="13.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thickBot="1">
      <c r="A2" s="4" t="s">
        <v>127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12</v>
      </c>
      <c r="N2" s="3"/>
      <c r="O2" s="3"/>
      <c r="P2" s="3"/>
      <c r="Q2" s="3"/>
    </row>
    <row r="3" spans="1:13" ht="23.25" thickBot="1">
      <c r="A3" s="161" t="s">
        <v>0</v>
      </c>
      <c r="B3" s="162"/>
      <c r="C3" s="46" t="s">
        <v>128</v>
      </c>
      <c r="D3" s="47" t="s">
        <v>129</v>
      </c>
      <c r="E3" s="47" t="s">
        <v>13</v>
      </c>
      <c r="F3" s="47" t="s">
        <v>14</v>
      </c>
      <c r="G3" s="47" t="s">
        <v>15</v>
      </c>
      <c r="H3" s="47" t="s">
        <v>16</v>
      </c>
      <c r="I3" s="46" t="s">
        <v>17</v>
      </c>
      <c r="J3" s="44" t="s">
        <v>18</v>
      </c>
      <c r="K3" s="44" t="s">
        <v>19</v>
      </c>
      <c r="L3" s="44" t="s">
        <v>20</v>
      </c>
      <c r="M3" s="47" t="s">
        <v>21</v>
      </c>
    </row>
    <row r="4" spans="1:13" ht="14.25" thickBot="1">
      <c r="A4" s="155" t="s">
        <v>22</v>
      </c>
      <c r="B4" s="156"/>
      <c r="C4" s="51">
        <v>2331</v>
      </c>
      <c r="D4" s="52">
        <v>5</v>
      </c>
      <c r="E4" s="52">
        <v>589</v>
      </c>
      <c r="F4" s="52">
        <v>366</v>
      </c>
      <c r="G4" s="52">
        <v>610</v>
      </c>
      <c r="H4" s="52">
        <v>340</v>
      </c>
      <c r="I4" s="52">
        <v>214</v>
      </c>
      <c r="J4" s="52">
        <v>114</v>
      </c>
      <c r="K4" s="52">
        <v>57</v>
      </c>
      <c r="L4" s="52">
        <v>33</v>
      </c>
      <c r="M4" s="52">
        <v>3</v>
      </c>
    </row>
    <row r="5" spans="1:13" ht="15" customHeight="1" thickBot="1">
      <c r="A5" s="163" t="s">
        <v>222</v>
      </c>
      <c r="B5" s="164"/>
      <c r="C5" s="167" t="s">
        <v>130</v>
      </c>
      <c r="D5" s="168"/>
      <c r="E5" s="170" t="s">
        <v>131</v>
      </c>
      <c r="F5" s="157" t="s">
        <v>23</v>
      </c>
      <c r="G5" s="158"/>
      <c r="H5" s="158"/>
      <c r="I5" s="158"/>
      <c r="J5" s="158"/>
      <c r="K5" s="158"/>
      <c r="L5" s="158"/>
      <c r="M5" s="158"/>
    </row>
    <row r="6" spans="1:13" ht="23.25" thickBot="1">
      <c r="A6" s="165"/>
      <c r="B6" s="166"/>
      <c r="C6" s="157"/>
      <c r="D6" s="169"/>
      <c r="E6" s="171"/>
      <c r="F6" s="53" t="s">
        <v>225</v>
      </c>
      <c r="G6" s="53" t="s">
        <v>226</v>
      </c>
      <c r="H6" s="53" t="s">
        <v>227</v>
      </c>
      <c r="I6" s="53" t="s">
        <v>228</v>
      </c>
      <c r="J6" s="53" t="s">
        <v>229</v>
      </c>
      <c r="K6" s="53" t="s">
        <v>230</v>
      </c>
      <c r="L6" s="53" t="s">
        <v>231</v>
      </c>
      <c r="M6" s="54" t="s">
        <v>232</v>
      </c>
    </row>
    <row r="7" spans="1:20" ht="13.5">
      <c r="A7" s="159" t="s">
        <v>24</v>
      </c>
      <c r="B7" s="160"/>
      <c r="C7" s="55"/>
      <c r="D7" s="56">
        <f>SUM(E7:M7)</f>
        <v>2118</v>
      </c>
      <c r="E7" s="56">
        <v>585</v>
      </c>
      <c r="F7" s="56">
        <v>13</v>
      </c>
      <c r="G7" s="56">
        <v>294</v>
      </c>
      <c r="H7" s="56">
        <v>552</v>
      </c>
      <c r="I7" s="56">
        <v>289</v>
      </c>
      <c r="J7" s="56">
        <v>203</v>
      </c>
      <c r="K7" s="56">
        <v>154</v>
      </c>
      <c r="L7" s="56">
        <v>28</v>
      </c>
      <c r="M7" s="56">
        <v>0</v>
      </c>
      <c r="N7" s="3"/>
      <c r="O7" s="3"/>
      <c r="P7" s="3"/>
      <c r="Q7" s="3"/>
      <c r="R7" s="3"/>
      <c r="S7" s="3"/>
      <c r="T7" s="3"/>
    </row>
    <row r="8" spans="1:20" ht="13.5">
      <c r="A8" s="153" t="s">
        <v>202</v>
      </c>
      <c r="B8" s="154"/>
      <c r="C8" s="57"/>
      <c r="D8" s="58">
        <f>SUM(E8:M8)</f>
        <v>1934</v>
      </c>
      <c r="E8" s="58">
        <v>560</v>
      </c>
      <c r="F8" s="58">
        <v>13</v>
      </c>
      <c r="G8" s="58">
        <v>246</v>
      </c>
      <c r="H8" s="58">
        <v>487</v>
      </c>
      <c r="I8" s="58">
        <v>271</v>
      </c>
      <c r="J8" s="58">
        <v>176</v>
      </c>
      <c r="K8" s="58">
        <v>153</v>
      </c>
      <c r="L8" s="58">
        <v>25</v>
      </c>
      <c r="M8" s="58">
        <v>3</v>
      </c>
      <c r="N8" s="3"/>
      <c r="O8" s="3"/>
      <c r="P8" s="3"/>
      <c r="Q8" s="3"/>
      <c r="R8" s="3"/>
      <c r="S8" s="3"/>
      <c r="T8" s="3"/>
    </row>
    <row r="9" spans="1:20" ht="13.5">
      <c r="A9" s="153" t="s">
        <v>223</v>
      </c>
      <c r="B9" s="154"/>
      <c r="C9" s="57"/>
      <c r="D9" s="58">
        <v>1862</v>
      </c>
      <c r="E9" s="58">
        <v>625</v>
      </c>
      <c r="F9" s="58">
        <v>13</v>
      </c>
      <c r="G9" s="58">
        <v>231</v>
      </c>
      <c r="H9" s="58">
        <v>413</v>
      </c>
      <c r="I9" s="58">
        <v>251</v>
      </c>
      <c r="J9" s="58">
        <v>162</v>
      </c>
      <c r="K9" s="58">
        <v>140</v>
      </c>
      <c r="L9" s="58">
        <v>26</v>
      </c>
      <c r="M9" s="58">
        <v>1</v>
      </c>
      <c r="N9" s="3"/>
      <c r="O9" s="3"/>
      <c r="P9" s="3"/>
      <c r="Q9" s="3"/>
      <c r="R9" s="3"/>
      <c r="S9" s="3"/>
      <c r="T9" s="3"/>
    </row>
    <row r="10" spans="1:20" ht="14.25" thickBot="1">
      <c r="A10" s="155" t="s">
        <v>224</v>
      </c>
      <c r="B10" s="156"/>
      <c r="C10" s="59"/>
      <c r="D10" s="60">
        <v>1748</v>
      </c>
      <c r="E10" s="60">
        <v>649</v>
      </c>
      <c r="F10" s="60">
        <v>17</v>
      </c>
      <c r="G10" s="60">
        <v>181</v>
      </c>
      <c r="H10" s="60">
        <v>353</v>
      </c>
      <c r="I10" s="60">
        <v>234</v>
      </c>
      <c r="J10" s="60">
        <v>147</v>
      </c>
      <c r="K10" s="60">
        <v>136</v>
      </c>
      <c r="L10" s="60">
        <v>29</v>
      </c>
      <c r="M10" s="60">
        <v>2</v>
      </c>
      <c r="N10" s="3"/>
      <c r="O10" s="3"/>
      <c r="P10" s="3"/>
      <c r="Q10" s="3"/>
      <c r="R10" s="3"/>
      <c r="S10" s="3"/>
      <c r="T10" s="3"/>
    </row>
    <row r="11" spans="1:17" ht="13.5">
      <c r="A11" s="61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5" t="s">
        <v>178</v>
      </c>
      <c r="N11" s="3"/>
      <c r="O11" s="3"/>
      <c r="P11" s="3"/>
      <c r="Q11" s="3"/>
    </row>
    <row r="12" spans="1:17" ht="13.5">
      <c r="A12" s="61" t="s">
        <v>189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3.5">
      <c r="A13" s="61" t="s">
        <v>190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3.5">
      <c r="A14" s="62" t="s">
        <v>156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3.5">
      <c r="A15" s="6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4:33" ht="13.5"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14:33" ht="13.5"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14:33" ht="13.5"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4:33" ht="13.5"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4:33" ht="13.5"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4:33" ht="13.5"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4:33" ht="13.5"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4:33" ht="13.5"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4:33" ht="13.5"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14:33" ht="13.5"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4:33" ht="13.5"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4:33" ht="13.5"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4:33" ht="13.5"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4:33" ht="13.5"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4:33" ht="13.5"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4:33" ht="13.5"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4:33" ht="13.5"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4:33" ht="13.5"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4:33" ht="13.5"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4:33" ht="13.5"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4:33" ht="13.5"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4:33" ht="13.5"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4:33" ht="13.5"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4:33" ht="13.5"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4:33" ht="13.5"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4:33" ht="13.5"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4:33" ht="13.5"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4:33" ht="13.5"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4:33" ht="13.5"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4:33" ht="13.5"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4:33" ht="13.5"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4:33" ht="13.5"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4:33" ht="13.5"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4:33" ht="13.5"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4:33" ht="13.5"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4:33" ht="13.5"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4:33" ht="13.5"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4:33" ht="13.5"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4:33" ht="13.5"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4:33" ht="13.5"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4:33" ht="13.5"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4:33" ht="13.5"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4:33" ht="13.5"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4:33" ht="13.5"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4:33" ht="13.5"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4:33" ht="13.5"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4:33" ht="13.5"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4:33" ht="13.5"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4:33" ht="13.5"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4:33" ht="13.5"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4:33" ht="13.5"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4:33" ht="13.5"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</sheetData>
  <sheetProtection/>
  <mergeCells count="10">
    <mergeCell ref="F5:M5"/>
    <mergeCell ref="A7:B7"/>
    <mergeCell ref="A3:B3"/>
    <mergeCell ref="A4:B4"/>
    <mergeCell ref="A5:B6"/>
    <mergeCell ref="C5:D6"/>
    <mergeCell ref="E5:E6"/>
    <mergeCell ref="A8:B8"/>
    <mergeCell ref="A9:B9"/>
    <mergeCell ref="A10:B10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6" width="12.625" style="0" customWidth="1"/>
    <col min="7" max="13" width="6.875" style="0" customWidth="1"/>
  </cols>
  <sheetData>
    <row r="1" spans="1:17" ht="13.5">
      <c r="A1" s="64"/>
      <c r="B1" s="64"/>
      <c r="C1" s="64"/>
      <c r="D1" s="64"/>
      <c r="E1" s="64"/>
      <c r="F1" s="64"/>
      <c r="G1" s="6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thickBot="1">
      <c r="A2" s="4" t="s">
        <v>132</v>
      </c>
      <c r="B2" s="3"/>
      <c r="C2" s="3"/>
      <c r="D2" s="3"/>
      <c r="E2" s="3"/>
      <c r="F2" s="3"/>
      <c r="G2" s="3"/>
      <c r="H2" s="5" t="s">
        <v>133</v>
      </c>
      <c r="I2" s="3"/>
      <c r="J2" s="3"/>
      <c r="K2" s="3"/>
      <c r="L2" s="3"/>
      <c r="N2" s="3"/>
      <c r="O2" s="3"/>
      <c r="P2" s="3"/>
      <c r="Q2" s="3"/>
    </row>
    <row r="3" spans="1:26" ht="15" customHeight="1" thickBot="1">
      <c r="A3" s="177" t="s">
        <v>0</v>
      </c>
      <c r="B3" s="180" t="s">
        <v>191</v>
      </c>
      <c r="C3" s="175" t="s">
        <v>25</v>
      </c>
      <c r="D3" s="183"/>
      <c r="E3" s="183"/>
      <c r="F3" s="176"/>
      <c r="G3" s="184" t="s">
        <v>134</v>
      </c>
      <c r="H3" s="172" t="s">
        <v>135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thickBot="1">
      <c r="A4" s="178"/>
      <c r="B4" s="181"/>
      <c r="C4" s="175" t="s">
        <v>26</v>
      </c>
      <c r="D4" s="176"/>
      <c r="E4" s="175" t="s">
        <v>27</v>
      </c>
      <c r="F4" s="176"/>
      <c r="G4" s="185"/>
      <c r="H4" s="17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 thickBot="1">
      <c r="A5" s="179"/>
      <c r="B5" s="182"/>
      <c r="C5" s="65" t="s">
        <v>136</v>
      </c>
      <c r="D5" s="65" t="s">
        <v>192</v>
      </c>
      <c r="E5" s="65" t="s">
        <v>28</v>
      </c>
      <c r="F5" s="66" t="s">
        <v>137</v>
      </c>
      <c r="G5" s="186"/>
      <c r="H5" s="17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>
      <c r="A6" s="11" t="s">
        <v>121</v>
      </c>
      <c r="B6" s="67">
        <v>9446</v>
      </c>
      <c r="C6" s="67">
        <v>2782</v>
      </c>
      <c r="D6" s="67">
        <v>1096</v>
      </c>
      <c r="E6" s="67">
        <v>353</v>
      </c>
      <c r="F6" s="67">
        <v>1246</v>
      </c>
      <c r="G6" s="67">
        <v>1900</v>
      </c>
      <c r="H6" s="67">
        <v>2069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>
      <c r="A7" s="11" t="s">
        <v>122</v>
      </c>
      <c r="B7" s="67">
        <v>8490</v>
      </c>
      <c r="C7" s="67">
        <v>2202</v>
      </c>
      <c r="D7" s="67">
        <v>1143</v>
      </c>
      <c r="E7" s="67">
        <v>301</v>
      </c>
      <c r="F7" s="67">
        <v>1276</v>
      </c>
      <c r="G7" s="67">
        <v>1601</v>
      </c>
      <c r="H7" s="67">
        <v>1967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>
      <c r="A8" s="11" t="s">
        <v>9</v>
      </c>
      <c r="B8" s="67">
        <v>5545</v>
      </c>
      <c r="C8" s="67">
        <v>2009</v>
      </c>
      <c r="D8" s="67">
        <v>698</v>
      </c>
      <c r="E8" s="67">
        <v>292</v>
      </c>
      <c r="F8" s="67">
        <v>869</v>
      </c>
      <c r="G8" s="67">
        <v>720</v>
      </c>
      <c r="H8" s="67">
        <v>957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thickBot="1">
      <c r="A9" s="11" t="s">
        <v>157</v>
      </c>
      <c r="B9" s="67">
        <v>4811</v>
      </c>
      <c r="C9" s="67">
        <v>1864</v>
      </c>
      <c r="D9" s="67">
        <v>472</v>
      </c>
      <c r="E9" s="67">
        <v>295</v>
      </c>
      <c r="F9" s="67">
        <v>602</v>
      </c>
      <c r="G9" s="67">
        <v>666</v>
      </c>
      <c r="H9" s="67">
        <v>912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thickBot="1">
      <c r="A10" s="177" t="s">
        <v>0</v>
      </c>
      <c r="B10" s="188" t="s">
        <v>158</v>
      </c>
      <c r="C10" s="191" t="s">
        <v>159</v>
      </c>
      <c r="D10" s="192"/>
      <c r="E10" s="193"/>
      <c r="F10" s="188" t="s">
        <v>160</v>
      </c>
      <c r="G10" s="194" t="s">
        <v>161</v>
      </c>
      <c r="H10" s="19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>
      <c r="A11" s="178"/>
      <c r="B11" s="189"/>
      <c r="C11" s="200" t="s">
        <v>162</v>
      </c>
      <c r="D11" s="188" t="s">
        <v>163</v>
      </c>
      <c r="E11" s="188" t="s">
        <v>164</v>
      </c>
      <c r="F11" s="189"/>
      <c r="G11" s="196"/>
      <c r="H11" s="19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thickBot="1">
      <c r="A12" s="179"/>
      <c r="B12" s="190"/>
      <c r="C12" s="201"/>
      <c r="D12" s="190"/>
      <c r="E12" s="190"/>
      <c r="F12" s="190"/>
      <c r="G12" s="198"/>
      <c r="H12" s="19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thickBot="1">
      <c r="A13" s="12" t="s">
        <v>147</v>
      </c>
      <c r="B13" s="68">
        <v>4105</v>
      </c>
      <c r="C13" s="68">
        <v>1853</v>
      </c>
      <c r="D13" s="68">
        <v>863</v>
      </c>
      <c r="E13" s="68">
        <v>170</v>
      </c>
      <c r="F13" s="68">
        <v>478</v>
      </c>
      <c r="G13" s="187">
        <v>741</v>
      </c>
      <c r="H13" s="18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17" ht="13.5">
      <c r="A14" s="61"/>
      <c r="B14" s="36"/>
      <c r="C14" s="36"/>
      <c r="D14" s="36"/>
      <c r="E14" s="36"/>
      <c r="F14" s="36"/>
      <c r="G14" s="36"/>
      <c r="H14" s="5" t="s">
        <v>179</v>
      </c>
      <c r="I14" s="36"/>
      <c r="J14" s="36"/>
      <c r="K14" s="36"/>
      <c r="L14" s="36"/>
      <c r="N14" s="3"/>
      <c r="O14" s="3"/>
      <c r="P14" s="3"/>
      <c r="Q14" s="3"/>
    </row>
    <row r="15" spans="1:17" ht="13.5">
      <c r="A15" s="61" t="s">
        <v>193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3.5">
      <c r="A16" s="61" t="s">
        <v>194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3.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4:33" ht="13.5"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4:33" ht="13.5"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4:33" ht="13.5"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4:33" ht="13.5"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4:33" ht="13.5"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4:33" ht="13.5"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14:33" ht="13.5"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4:33" ht="13.5"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4:33" ht="13.5"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4:33" ht="13.5"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4:33" ht="13.5"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4:33" ht="13.5"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4:33" ht="13.5"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4:33" ht="13.5"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4:33" ht="13.5"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4:33" ht="13.5"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4:33" ht="13.5"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4:33" ht="13.5"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4:33" ht="13.5"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4:33" ht="13.5"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4:33" ht="13.5"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4:33" ht="13.5"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4:33" ht="13.5"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4:33" ht="13.5"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4:33" ht="13.5"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4:33" ht="13.5"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4:33" ht="13.5"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4:33" ht="13.5"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4:33" ht="13.5"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4:33" ht="13.5"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4:33" ht="13.5"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4:33" ht="13.5"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4:33" ht="13.5"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4:33" ht="13.5"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4:33" ht="13.5"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4:33" ht="13.5"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4:33" ht="13.5"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4:33" ht="13.5"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4:33" ht="13.5"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4:33" ht="13.5"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4:33" ht="13.5"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4:33" ht="13.5"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4:33" ht="13.5"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4:33" ht="13.5"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4:33" ht="13.5"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4:33" ht="13.5"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4:33" ht="13.5"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4:33" ht="13.5"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4:33" ht="13.5"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4:33" ht="13.5"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4:33" ht="13.5"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</row>
    <row r="70" spans="14:33" ht="13.5"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4:33" ht="13.5"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4:33" ht="13.5"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</row>
  </sheetData>
  <sheetProtection/>
  <mergeCells count="16">
    <mergeCell ref="G13:H13"/>
    <mergeCell ref="A10:A12"/>
    <mergeCell ref="B10:B12"/>
    <mergeCell ref="C10:E10"/>
    <mergeCell ref="F10:F12"/>
    <mergeCell ref="G10:H12"/>
    <mergeCell ref="C11:C12"/>
    <mergeCell ref="D11:D12"/>
    <mergeCell ref="E11:E12"/>
    <mergeCell ref="H3:H5"/>
    <mergeCell ref="C4:D4"/>
    <mergeCell ref="E4:F4"/>
    <mergeCell ref="A3:A5"/>
    <mergeCell ref="B3:B5"/>
    <mergeCell ref="C3:F3"/>
    <mergeCell ref="G3:G5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13" width="6.875" style="0" customWidth="1"/>
  </cols>
  <sheetData>
    <row r="1" spans="1:17" ht="13.5">
      <c r="A1" s="6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thickBot="1">
      <c r="A2" s="4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12</v>
      </c>
      <c r="N2" s="3"/>
      <c r="O2" s="3"/>
      <c r="P2" s="3"/>
      <c r="Q2" s="3"/>
    </row>
    <row r="3" spans="1:13" ht="15" customHeight="1" thickBot="1">
      <c r="A3" s="177" t="s">
        <v>29</v>
      </c>
      <c r="B3" s="172" t="s">
        <v>30</v>
      </c>
      <c r="C3" s="177"/>
      <c r="D3" s="175" t="s">
        <v>31</v>
      </c>
      <c r="E3" s="183"/>
      <c r="F3" s="176"/>
      <c r="G3" s="175" t="s">
        <v>32</v>
      </c>
      <c r="H3" s="183"/>
      <c r="I3" s="183"/>
      <c r="J3" s="183"/>
      <c r="K3" s="183"/>
      <c r="L3" s="183"/>
      <c r="M3" s="183"/>
    </row>
    <row r="4" spans="1:13" ht="26.25" customHeight="1" thickBot="1">
      <c r="A4" s="178"/>
      <c r="B4" s="173"/>
      <c r="C4" s="178"/>
      <c r="D4" s="202" t="s">
        <v>33</v>
      </c>
      <c r="E4" s="206" t="s">
        <v>34</v>
      </c>
      <c r="F4" s="184" t="s">
        <v>35</v>
      </c>
      <c r="G4" s="175" t="s">
        <v>36</v>
      </c>
      <c r="H4" s="176"/>
      <c r="I4" s="175" t="s">
        <v>37</v>
      </c>
      <c r="J4" s="183"/>
      <c r="K4" s="176"/>
      <c r="L4" s="183" t="s">
        <v>138</v>
      </c>
      <c r="M4" s="183"/>
    </row>
    <row r="5" spans="1:13" ht="32.25" thickBot="1">
      <c r="A5" s="179"/>
      <c r="B5" s="174"/>
      <c r="C5" s="179"/>
      <c r="D5" s="203"/>
      <c r="E5" s="207"/>
      <c r="F5" s="186"/>
      <c r="G5" s="65" t="s">
        <v>38</v>
      </c>
      <c r="H5" s="65" t="s">
        <v>39</v>
      </c>
      <c r="I5" s="65" t="s">
        <v>40</v>
      </c>
      <c r="J5" s="65" t="s">
        <v>41</v>
      </c>
      <c r="K5" s="65" t="s">
        <v>42</v>
      </c>
      <c r="L5" s="65" t="s">
        <v>43</v>
      </c>
      <c r="M5" s="65" t="s">
        <v>44</v>
      </c>
    </row>
    <row r="6" spans="1:13" ht="14.25" thickBot="1">
      <c r="A6" s="49" t="s">
        <v>22</v>
      </c>
      <c r="B6" s="70"/>
      <c r="C6" s="52">
        <v>2331</v>
      </c>
      <c r="D6" s="52">
        <v>467</v>
      </c>
      <c r="E6" s="52">
        <v>134</v>
      </c>
      <c r="F6" s="52">
        <v>499</v>
      </c>
      <c r="G6" s="52">
        <v>108</v>
      </c>
      <c r="H6" s="52">
        <v>8</v>
      </c>
      <c r="I6" s="52">
        <v>705</v>
      </c>
      <c r="J6" s="52">
        <v>59</v>
      </c>
      <c r="K6" s="52">
        <v>33</v>
      </c>
      <c r="L6" s="52">
        <v>262</v>
      </c>
      <c r="M6" s="52">
        <v>56</v>
      </c>
    </row>
    <row r="7" spans="1:13" ht="15" customHeight="1" thickBot="1">
      <c r="A7" s="178" t="s">
        <v>29</v>
      </c>
      <c r="B7" s="185" t="s">
        <v>30</v>
      </c>
      <c r="C7" s="181" t="s">
        <v>195</v>
      </c>
      <c r="D7" s="174" t="s">
        <v>31</v>
      </c>
      <c r="E7" s="205"/>
      <c r="F7" s="179"/>
      <c r="G7" s="174" t="s">
        <v>45</v>
      </c>
      <c r="H7" s="205"/>
      <c r="I7" s="205"/>
      <c r="J7" s="205"/>
      <c r="K7" s="205"/>
      <c r="L7" s="205"/>
      <c r="M7" s="205"/>
    </row>
    <row r="8" spans="1:13" ht="14.25" customHeight="1" thickBot="1">
      <c r="A8" s="178"/>
      <c r="B8" s="185"/>
      <c r="C8" s="181"/>
      <c r="D8" s="202" t="s">
        <v>33</v>
      </c>
      <c r="E8" s="206" t="s">
        <v>34</v>
      </c>
      <c r="F8" s="184" t="s">
        <v>35</v>
      </c>
      <c r="G8" s="172" t="s">
        <v>46</v>
      </c>
      <c r="H8" s="204"/>
      <c r="I8" s="177"/>
      <c r="J8" s="172" t="s">
        <v>47</v>
      </c>
      <c r="K8" s="177"/>
      <c r="L8" s="172" t="s">
        <v>36</v>
      </c>
      <c r="M8" s="204"/>
    </row>
    <row r="9" spans="1:13" ht="32.25" thickBot="1">
      <c r="A9" s="179"/>
      <c r="B9" s="186"/>
      <c r="C9" s="182"/>
      <c r="D9" s="203"/>
      <c r="E9" s="207"/>
      <c r="F9" s="186"/>
      <c r="G9" s="71"/>
      <c r="H9" s="72" t="s">
        <v>139</v>
      </c>
      <c r="I9" s="72" t="s">
        <v>48</v>
      </c>
      <c r="J9" s="71"/>
      <c r="K9" s="72" t="s">
        <v>140</v>
      </c>
      <c r="L9" s="71"/>
      <c r="M9" s="72" t="s">
        <v>49</v>
      </c>
    </row>
    <row r="10" spans="1:13" ht="13.5">
      <c r="A10" s="43" t="s">
        <v>24</v>
      </c>
      <c r="B10" s="73">
        <v>2118</v>
      </c>
      <c r="C10" s="74" t="s">
        <v>50</v>
      </c>
      <c r="D10" s="73">
        <v>415</v>
      </c>
      <c r="E10" s="73">
        <v>95</v>
      </c>
      <c r="F10" s="73">
        <v>497</v>
      </c>
      <c r="G10" s="73">
        <v>660</v>
      </c>
      <c r="H10" s="73">
        <v>213</v>
      </c>
      <c r="I10" s="73">
        <v>447</v>
      </c>
      <c r="J10" s="73">
        <v>346</v>
      </c>
      <c r="K10" s="73">
        <v>302</v>
      </c>
      <c r="L10" s="73">
        <v>105</v>
      </c>
      <c r="M10" s="73">
        <v>37</v>
      </c>
    </row>
    <row r="11" spans="1:13" ht="13.5">
      <c r="A11" s="48" t="s">
        <v>9</v>
      </c>
      <c r="B11" s="73">
        <v>1934</v>
      </c>
      <c r="C11" s="74" t="s">
        <v>51</v>
      </c>
      <c r="D11" s="73">
        <v>361</v>
      </c>
      <c r="E11" s="75">
        <v>92</v>
      </c>
      <c r="F11" s="75">
        <v>448</v>
      </c>
      <c r="G11" s="75">
        <v>643</v>
      </c>
      <c r="H11" s="75">
        <v>211</v>
      </c>
      <c r="I11" s="75">
        <v>432</v>
      </c>
      <c r="J11" s="75">
        <v>284</v>
      </c>
      <c r="K11" s="75">
        <v>258</v>
      </c>
      <c r="L11" s="75">
        <v>106</v>
      </c>
      <c r="M11" s="73">
        <v>48</v>
      </c>
    </row>
    <row r="12" spans="1:13" ht="13.5">
      <c r="A12" s="48" t="s">
        <v>157</v>
      </c>
      <c r="B12" s="73">
        <v>1862</v>
      </c>
      <c r="C12" s="74">
        <v>625</v>
      </c>
      <c r="D12" s="73">
        <v>220</v>
      </c>
      <c r="E12" s="75">
        <v>56</v>
      </c>
      <c r="F12" s="75">
        <v>160</v>
      </c>
      <c r="G12" s="75">
        <v>551</v>
      </c>
      <c r="H12" s="75">
        <v>197</v>
      </c>
      <c r="I12" s="75">
        <v>354</v>
      </c>
      <c r="J12" s="75">
        <v>195</v>
      </c>
      <c r="K12" s="75">
        <v>162</v>
      </c>
      <c r="L12" s="75">
        <v>55</v>
      </c>
      <c r="M12" s="73">
        <v>25</v>
      </c>
    </row>
    <row r="13" spans="1:13" ht="14.25" thickBot="1">
      <c r="A13" s="50" t="s">
        <v>155</v>
      </c>
      <c r="B13" s="76">
        <v>1748</v>
      </c>
      <c r="C13" s="76">
        <v>649</v>
      </c>
      <c r="D13" s="76">
        <v>176</v>
      </c>
      <c r="E13" s="76">
        <v>28</v>
      </c>
      <c r="F13" s="76">
        <v>126</v>
      </c>
      <c r="G13" s="76">
        <v>512</v>
      </c>
      <c r="H13" s="76">
        <v>192</v>
      </c>
      <c r="I13" s="76">
        <v>320</v>
      </c>
      <c r="J13" s="76">
        <v>207</v>
      </c>
      <c r="K13" s="76">
        <v>91</v>
      </c>
      <c r="L13" s="76">
        <v>50</v>
      </c>
      <c r="M13" s="76">
        <v>24</v>
      </c>
    </row>
    <row r="14" spans="1:17" ht="13.5" customHeight="1">
      <c r="A14" s="61" t="s">
        <v>52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5" t="s">
        <v>178</v>
      </c>
      <c r="N14" s="36"/>
      <c r="O14" s="36"/>
      <c r="P14" s="36"/>
      <c r="Q14" s="36"/>
    </row>
    <row r="15" spans="1:17" ht="13.5">
      <c r="A15" s="61" t="s">
        <v>53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"/>
      <c r="N15" s="3"/>
      <c r="O15" s="3"/>
      <c r="P15" s="3"/>
      <c r="Q15" s="3"/>
    </row>
    <row r="16" spans="1:17" ht="13.5">
      <c r="A16" s="61" t="s">
        <v>196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</row>
    <row r="17" spans="2:17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4:33" ht="13.5"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4:33" ht="13.5"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4:33" ht="13.5"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4:33" ht="13.5"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4:33" ht="13.5"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4:33" ht="13.5"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4:33" ht="13.5"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14:33" ht="13.5"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4:33" ht="13.5"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4:33" ht="13.5"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4:33" ht="13.5"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4:33" ht="13.5"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4:33" ht="13.5"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4:33" ht="13.5"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4:33" ht="13.5"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4:33" ht="13.5"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4:33" ht="13.5"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4:33" ht="13.5"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4:33" ht="13.5"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4:33" ht="13.5"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4:33" ht="13.5"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4:33" ht="13.5"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4:33" ht="13.5"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4:33" ht="13.5"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4:33" ht="13.5"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4:33" ht="13.5"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4:33" ht="13.5"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4:33" ht="13.5"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4:33" ht="13.5"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4:33" ht="13.5"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4:33" ht="13.5"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4:33" ht="13.5"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4:33" ht="13.5"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4:33" ht="13.5"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4:33" ht="13.5"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4:33" ht="13.5"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4:33" ht="13.5"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4:33" ht="13.5"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4:33" ht="13.5"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4:33" ht="13.5"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4:33" ht="13.5"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4:33" ht="13.5"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4:33" ht="13.5"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4:33" ht="13.5"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4:33" ht="13.5"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4:33" ht="13.5"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4:33" ht="13.5"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4:33" ht="13.5"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4:33" ht="13.5"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4:33" ht="13.5"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4:33" ht="13.5"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4:33" ht="13.5"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</row>
    <row r="70" spans="14:33" ht="13.5"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4:33" ht="13.5"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4:33" ht="13.5"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</row>
  </sheetData>
  <sheetProtection/>
  <mergeCells count="21">
    <mergeCell ref="L4:M4"/>
    <mergeCell ref="E8:E9"/>
    <mergeCell ref="E4:E5"/>
    <mergeCell ref="J8:K8"/>
    <mergeCell ref="L8:M8"/>
    <mergeCell ref="A3:A5"/>
    <mergeCell ref="B3:C5"/>
    <mergeCell ref="D3:F3"/>
    <mergeCell ref="G3:M3"/>
    <mergeCell ref="D4:D5"/>
    <mergeCell ref="A7:A9"/>
    <mergeCell ref="B7:B9"/>
    <mergeCell ref="C7:C9"/>
    <mergeCell ref="D7:F7"/>
    <mergeCell ref="G7:M7"/>
    <mergeCell ref="D8:D9"/>
    <mergeCell ref="G4:H4"/>
    <mergeCell ref="F8:F9"/>
    <mergeCell ref="G8:I8"/>
    <mergeCell ref="I4:K4"/>
    <mergeCell ref="F4:F5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8" width="8.625" style="3" customWidth="1"/>
    <col min="9" max="11" width="7.625" style="3" customWidth="1"/>
    <col min="12" max="16384" width="9.00390625" style="3" customWidth="1"/>
  </cols>
  <sheetData>
    <row r="1" ht="13.5">
      <c r="A1" s="1"/>
    </row>
    <row r="2" spans="1:10" ht="18" thickBot="1">
      <c r="A2" s="4" t="s">
        <v>141</v>
      </c>
      <c r="B2" s="2"/>
      <c r="C2" s="2"/>
      <c r="D2" s="2"/>
      <c r="E2" s="2"/>
      <c r="F2" s="2"/>
      <c r="G2" s="2"/>
      <c r="H2" s="5" t="s">
        <v>197</v>
      </c>
      <c r="I2" s="2"/>
      <c r="J2" s="2"/>
    </row>
    <row r="3" spans="1:8" ht="36.75" thickBot="1">
      <c r="A3" s="9" t="s">
        <v>142</v>
      </c>
      <c r="B3" s="8" t="s">
        <v>143</v>
      </c>
      <c r="C3" s="8" t="s">
        <v>55</v>
      </c>
      <c r="D3" s="8" t="s">
        <v>56</v>
      </c>
      <c r="E3" s="8" t="s">
        <v>57</v>
      </c>
      <c r="F3" s="8" t="s">
        <v>58</v>
      </c>
      <c r="G3" s="77" t="s">
        <v>59</v>
      </c>
      <c r="H3" s="8" t="s">
        <v>144</v>
      </c>
    </row>
    <row r="4" spans="1:8" ht="16.5" customHeight="1">
      <c r="A4" s="81" t="s">
        <v>121</v>
      </c>
      <c r="B4" s="78">
        <v>1975.4</v>
      </c>
      <c r="C4" s="79">
        <v>4.9</v>
      </c>
      <c r="D4" s="80">
        <v>1378.4</v>
      </c>
      <c r="E4" s="79">
        <v>156.5</v>
      </c>
      <c r="F4" s="79">
        <v>326.1</v>
      </c>
      <c r="G4" s="79">
        <v>48.9</v>
      </c>
      <c r="H4" s="79">
        <v>60.8</v>
      </c>
    </row>
    <row r="5" spans="1:8" ht="16.5" customHeight="1">
      <c r="A5" s="81" t="s">
        <v>122</v>
      </c>
      <c r="B5" s="78">
        <v>1768.1</v>
      </c>
      <c r="C5" s="79">
        <v>4.2</v>
      </c>
      <c r="D5" s="80">
        <v>1252.9</v>
      </c>
      <c r="E5" s="79">
        <v>134.3</v>
      </c>
      <c r="F5" s="79">
        <v>274.4</v>
      </c>
      <c r="G5" s="79">
        <v>33.2</v>
      </c>
      <c r="H5" s="79">
        <v>69.1</v>
      </c>
    </row>
    <row r="6" spans="1:8" ht="16.5" customHeight="1">
      <c r="A6" s="81" t="s">
        <v>9</v>
      </c>
      <c r="B6" s="78">
        <v>1631.4</v>
      </c>
      <c r="C6" s="79">
        <v>4.2</v>
      </c>
      <c r="D6" s="80">
        <v>1218.5</v>
      </c>
      <c r="E6" s="82"/>
      <c r="F6" s="39">
        <v>408.7</v>
      </c>
      <c r="G6" s="39" t="s">
        <v>201</v>
      </c>
      <c r="H6" s="41"/>
    </row>
    <row r="7" spans="1:8" ht="16.5" customHeight="1">
      <c r="A7" s="81" t="s">
        <v>157</v>
      </c>
      <c r="B7" s="78">
        <v>1392.3</v>
      </c>
      <c r="C7" s="79">
        <v>2.1</v>
      </c>
      <c r="D7" s="80">
        <v>1116</v>
      </c>
      <c r="E7" s="82"/>
      <c r="F7" s="39">
        <v>274.2</v>
      </c>
      <c r="G7" s="39" t="s">
        <v>201</v>
      </c>
      <c r="H7" s="41"/>
    </row>
    <row r="8" spans="1:8" ht="16.5" customHeight="1" thickBot="1">
      <c r="A8" s="83" t="s">
        <v>155</v>
      </c>
      <c r="B8" s="84">
        <v>1289.8</v>
      </c>
      <c r="C8" s="85">
        <v>3</v>
      </c>
      <c r="D8" s="85">
        <v>1054</v>
      </c>
      <c r="E8" s="86"/>
      <c r="F8" s="110">
        <v>233</v>
      </c>
      <c r="G8" s="87" t="s">
        <v>201</v>
      </c>
      <c r="H8" s="26"/>
    </row>
    <row r="9" spans="1:10" ht="13.5">
      <c r="A9" s="36"/>
      <c r="B9" s="36"/>
      <c r="C9" s="36"/>
      <c r="D9" s="36"/>
      <c r="E9" s="36"/>
      <c r="F9" s="36"/>
      <c r="G9" s="36"/>
      <c r="H9" s="5" t="s">
        <v>178</v>
      </c>
      <c r="I9" s="36"/>
      <c r="J9" s="36"/>
    </row>
    <row r="10" spans="1:11" ht="13.5">
      <c r="A10" s="88" t="s">
        <v>200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>
      <c r="A11" s="88" t="s">
        <v>145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>
      <c r="A12" s="88" t="s">
        <v>146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1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1" t="s">
        <v>199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1" t="s">
        <v>198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6" sqref="A6:K11"/>
    </sheetView>
  </sheetViews>
  <sheetFormatPr defaultColWidth="9.00390625" defaultRowHeight="13.5"/>
  <cols>
    <col min="1" max="1" width="12.625" style="3" customWidth="1"/>
    <col min="2" max="11" width="7.625" style="3" customWidth="1"/>
    <col min="12" max="16384" width="9.00390625" style="3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thickBot="1">
      <c r="A2" s="4" t="s">
        <v>165</v>
      </c>
      <c r="B2" s="2"/>
      <c r="C2" s="2"/>
      <c r="D2" s="2"/>
      <c r="E2" s="2"/>
      <c r="F2" s="2"/>
      <c r="G2" s="2"/>
      <c r="H2" s="2"/>
      <c r="I2" s="2"/>
      <c r="J2" s="2"/>
      <c r="K2" s="5" t="s">
        <v>61</v>
      </c>
    </row>
    <row r="3" spans="1:11" ht="21" customHeight="1" thickBot="1">
      <c r="A3" s="128" t="s">
        <v>62</v>
      </c>
      <c r="B3" s="212" t="str">
        <f>"平 成 "&amp;+'[1]work'!$B$2-5&amp;+" 年"</f>
        <v>平 成 21 年</v>
      </c>
      <c r="C3" s="213"/>
      <c r="D3" s="212" t="str">
        <f>"平 成 "&amp;+'[1]work'!$B$2-4&amp;+" 年"</f>
        <v>平 成 22 年</v>
      </c>
      <c r="E3" s="213"/>
      <c r="F3" s="212" t="str">
        <f>"平 成 "&amp;+'[1]work'!$B$2-3&amp;+" 年"</f>
        <v>平 成 23 年</v>
      </c>
      <c r="G3" s="213"/>
      <c r="H3" s="212" t="str">
        <f>"平 成 "&amp;+'[1]work'!$B$2-2&amp;+" 年"</f>
        <v>平 成 24 年</v>
      </c>
      <c r="I3" s="214"/>
      <c r="J3" s="212" t="str">
        <f>"平 成 "&amp;+'[1]work'!$B$2-1&amp;+" 年"</f>
        <v>平 成 25 年</v>
      </c>
      <c r="K3" s="214"/>
    </row>
    <row r="4" spans="1:11" ht="21" customHeight="1" thickBot="1">
      <c r="A4" s="124"/>
      <c r="B4" s="13" t="s">
        <v>63</v>
      </c>
      <c r="C4" s="8" t="s">
        <v>64</v>
      </c>
      <c r="D4" s="13" t="s">
        <v>63</v>
      </c>
      <c r="E4" s="13" t="s">
        <v>64</v>
      </c>
      <c r="F4" s="13" t="s">
        <v>63</v>
      </c>
      <c r="G4" s="13" t="s">
        <v>64</v>
      </c>
      <c r="H4" s="13" t="s">
        <v>63</v>
      </c>
      <c r="I4" s="8" t="s">
        <v>64</v>
      </c>
      <c r="J4" s="8" t="s">
        <v>63</v>
      </c>
      <c r="K4" s="13" t="s">
        <v>64</v>
      </c>
    </row>
    <row r="5" spans="1:11" ht="13.5">
      <c r="A5" s="10"/>
      <c r="B5" s="97"/>
      <c r="C5" s="10"/>
      <c r="D5" s="10"/>
      <c r="E5" s="10"/>
      <c r="F5" s="10"/>
      <c r="G5" s="10"/>
      <c r="H5" s="10"/>
      <c r="I5" s="18"/>
      <c r="J5" s="18"/>
      <c r="K5" s="10"/>
    </row>
    <row r="6" spans="1:11" ht="16.5" customHeight="1">
      <c r="A6" s="215" t="s">
        <v>234</v>
      </c>
      <c r="B6" s="216">
        <f>SUM(B7:B11)</f>
        <v>68</v>
      </c>
      <c r="C6" s="215">
        <f aca="true" t="shared" si="0" ref="C6:K6">SUM(C7:C11)</f>
        <v>329</v>
      </c>
      <c r="D6" s="215">
        <f t="shared" si="0"/>
        <v>83</v>
      </c>
      <c r="E6" s="215">
        <f t="shared" si="0"/>
        <v>298</v>
      </c>
      <c r="F6" s="215">
        <f t="shared" si="0"/>
        <v>72</v>
      </c>
      <c r="G6" s="215">
        <f t="shared" si="0"/>
        <v>312</v>
      </c>
      <c r="H6" s="215">
        <f t="shared" si="0"/>
        <v>121</v>
      </c>
      <c r="I6" s="215">
        <f t="shared" si="0"/>
        <v>495</v>
      </c>
      <c r="J6" s="215">
        <f t="shared" si="0"/>
        <v>128</v>
      </c>
      <c r="K6" s="215">
        <f t="shared" si="0"/>
        <v>310</v>
      </c>
    </row>
    <row r="7" spans="1:11" ht="16.5" customHeight="1">
      <c r="A7" s="217" t="s">
        <v>65</v>
      </c>
      <c r="B7" s="216">
        <v>38</v>
      </c>
      <c r="C7" s="215">
        <v>160</v>
      </c>
      <c r="D7" s="215">
        <v>52</v>
      </c>
      <c r="E7" s="215">
        <v>201</v>
      </c>
      <c r="F7" s="215">
        <v>43</v>
      </c>
      <c r="G7" s="215">
        <v>193</v>
      </c>
      <c r="H7" s="215">
        <v>74</v>
      </c>
      <c r="I7" s="215">
        <v>317</v>
      </c>
      <c r="J7" s="98">
        <v>72</v>
      </c>
      <c r="K7" s="98">
        <v>182</v>
      </c>
    </row>
    <row r="8" spans="1:11" ht="16.5" customHeight="1">
      <c r="A8" s="217" t="s">
        <v>66</v>
      </c>
      <c r="B8" s="216">
        <v>2</v>
      </c>
      <c r="C8" s="215">
        <v>2</v>
      </c>
      <c r="D8" s="215">
        <v>10</v>
      </c>
      <c r="E8" s="215">
        <v>11</v>
      </c>
      <c r="F8" s="215">
        <v>6</v>
      </c>
      <c r="G8" s="215">
        <v>11</v>
      </c>
      <c r="H8" s="215">
        <v>13</v>
      </c>
      <c r="I8" s="215">
        <v>13</v>
      </c>
      <c r="J8" s="98">
        <v>10</v>
      </c>
      <c r="K8" s="98">
        <v>4</v>
      </c>
    </row>
    <row r="9" spans="1:11" ht="24">
      <c r="A9" s="217" t="s">
        <v>100</v>
      </c>
      <c r="B9" s="216">
        <v>4</v>
      </c>
      <c r="C9" s="215">
        <v>45</v>
      </c>
      <c r="D9" s="215">
        <v>4</v>
      </c>
      <c r="E9" s="215">
        <v>30</v>
      </c>
      <c r="F9" s="215">
        <v>5</v>
      </c>
      <c r="G9" s="215">
        <v>27</v>
      </c>
      <c r="H9" s="215">
        <v>2</v>
      </c>
      <c r="I9" s="215">
        <v>3</v>
      </c>
      <c r="J9" s="98">
        <v>8</v>
      </c>
      <c r="K9" s="98">
        <v>26</v>
      </c>
    </row>
    <row r="10" spans="1:11" ht="16.5" customHeight="1">
      <c r="A10" s="218" t="s">
        <v>101</v>
      </c>
      <c r="B10" s="219">
        <v>19</v>
      </c>
      <c r="C10" s="220">
        <v>118</v>
      </c>
      <c r="D10" s="220">
        <v>10</v>
      </c>
      <c r="E10" s="220">
        <v>38</v>
      </c>
      <c r="F10" s="220">
        <v>16</v>
      </c>
      <c r="G10" s="220">
        <v>81</v>
      </c>
      <c r="H10" s="220">
        <v>32</v>
      </c>
      <c r="I10" s="220">
        <v>162</v>
      </c>
      <c r="J10" s="98">
        <v>36</v>
      </c>
      <c r="K10" s="98">
        <v>93</v>
      </c>
    </row>
    <row r="11" spans="1:11" ht="16.5" customHeight="1">
      <c r="A11" s="217" t="s">
        <v>67</v>
      </c>
      <c r="B11" s="216">
        <v>5</v>
      </c>
      <c r="C11" s="215">
        <v>4</v>
      </c>
      <c r="D11" s="215">
        <v>7</v>
      </c>
      <c r="E11" s="215">
        <v>18</v>
      </c>
      <c r="F11" s="215">
        <v>2</v>
      </c>
      <c r="G11" s="215">
        <v>0</v>
      </c>
      <c r="H11" s="215">
        <v>0</v>
      </c>
      <c r="I11" s="215">
        <v>0</v>
      </c>
      <c r="J11" s="98">
        <v>2</v>
      </c>
      <c r="K11" s="98">
        <v>5</v>
      </c>
    </row>
    <row r="12" spans="1:11" ht="16.5" customHeight="1" thickBot="1">
      <c r="A12" s="90"/>
      <c r="B12" s="99"/>
      <c r="C12" s="100"/>
      <c r="D12" s="100"/>
      <c r="E12" s="100"/>
      <c r="F12" s="101"/>
      <c r="G12" s="101"/>
      <c r="H12" s="101"/>
      <c r="I12" s="101"/>
      <c r="J12" s="101"/>
      <c r="K12" s="101"/>
    </row>
    <row r="13" spans="1:11" ht="13.5">
      <c r="A13" s="211" t="s">
        <v>233</v>
      </c>
      <c r="B13" s="36"/>
      <c r="C13" s="36"/>
      <c r="D13" s="36"/>
      <c r="E13" s="36"/>
      <c r="F13" s="36"/>
      <c r="G13" s="36"/>
      <c r="H13" s="36"/>
      <c r="I13" s="36"/>
      <c r="J13" s="36"/>
      <c r="K13" s="5" t="s">
        <v>68</v>
      </c>
    </row>
    <row r="14" spans="1:11" ht="13.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sheetProtection/>
  <mergeCells count="6">
    <mergeCell ref="H3:I3"/>
    <mergeCell ref="J3:K3"/>
    <mergeCell ref="A3:A4"/>
    <mergeCell ref="B3:C3"/>
    <mergeCell ref="D3:E3"/>
    <mergeCell ref="F3:G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5" sqref="A5:K11"/>
    </sheetView>
  </sheetViews>
  <sheetFormatPr defaultColWidth="9.00390625" defaultRowHeight="13.5"/>
  <cols>
    <col min="1" max="1" width="12.625" style="3" customWidth="1"/>
    <col min="2" max="11" width="7.625" style="3" customWidth="1"/>
    <col min="12" max="16384" width="9.00390625" style="3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thickBot="1">
      <c r="A2" s="4" t="s">
        <v>166</v>
      </c>
      <c r="B2" s="2"/>
      <c r="C2" s="2"/>
      <c r="D2" s="2"/>
      <c r="E2" s="2"/>
      <c r="F2" s="2"/>
      <c r="G2" s="2"/>
      <c r="H2" s="2"/>
      <c r="I2" s="2"/>
      <c r="J2" s="2"/>
      <c r="K2" s="5" t="s">
        <v>61</v>
      </c>
    </row>
    <row r="3" spans="1:11" ht="21" customHeight="1" thickBot="1">
      <c r="A3" s="128" t="s">
        <v>62</v>
      </c>
      <c r="B3" s="212" t="str">
        <f>"平 成 "&amp;+'[1]work'!$B$2-5&amp;+" 年"</f>
        <v>平 成 21 年</v>
      </c>
      <c r="C3" s="213"/>
      <c r="D3" s="212" t="str">
        <f>"平 成 "&amp;+'[1]work'!$B$2-4&amp;+" 年"</f>
        <v>平 成 22 年</v>
      </c>
      <c r="E3" s="213"/>
      <c r="F3" s="212" t="str">
        <f>"平 成 "&amp;+'[1]work'!$B$2-3&amp;+" 年"</f>
        <v>平 成 23 年</v>
      </c>
      <c r="G3" s="213"/>
      <c r="H3" s="212" t="str">
        <f>"平 成 "&amp;+'[1]work'!$B$2-2&amp;+" 年"</f>
        <v>平 成 24 年</v>
      </c>
      <c r="I3" s="214"/>
      <c r="J3" s="212" t="str">
        <f>"平 成 "&amp;+'[1]work'!$B$2-1&amp;+" 年"</f>
        <v>平 成 25 年</v>
      </c>
      <c r="K3" s="214"/>
    </row>
    <row r="4" spans="1:11" ht="21" customHeight="1" thickBot="1">
      <c r="A4" s="124"/>
      <c r="B4" s="13" t="s">
        <v>63</v>
      </c>
      <c r="C4" s="8" t="s">
        <v>64</v>
      </c>
      <c r="D4" s="13" t="s">
        <v>63</v>
      </c>
      <c r="E4" s="13" t="s">
        <v>64</v>
      </c>
      <c r="F4" s="13" t="s">
        <v>63</v>
      </c>
      <c r="G4" s="13" t="s">
        <v>64</v>
      </c>
      <c r="H4" s="13" t="s">
        <v>63</v>
      </c>
      <c r="I4" s="8" t="s">
        <v>64</v>
      </c>
      <c r="J4" s="8" t="s">
        <v>63</v>
      </c>
      <c r="K4" s="13" t="s">
        <v>64</v>
      </c>
    </row>
    <row r="5" spans="1:11" ht="16.5" customHeight="1">
      <c r="A5" s="221" t="s">
        <v>234</v>
      </c>
      <c r="B5" s="222">
        <f>SUM(B6:B11)</f>
        <v>174</v>
      </c>
      <c r="C5" s="223">
        <f>SUM(C6:C11)</f>
        <v>918</v>
      </c>
      <c r="D5" s="223">
        <f>SUM(D6:D11)</f>
        <v>207</v>
      </c>
      <c r="E5" s="223">
        <f aca="true" t="shared" si="0" ref="E5:K5">SUM(E6:E11)</f>
        <v>1009</v>
      </c>
      <c r="F5" s="223">
        <f t="shared" si="0"/>
        <v>264</v>
      </c>
      <c r="G5" s="223">
        <f t="shared" si="0"/>
        <v>996</v>
      </c>
      <c r="H5" s="223">
        <f t="shared" si="0"/>
        <v>262</v>
      </c>
      <c r="I5" s="223">
        <f t="shared" si="0"/>
        <v>1007</v>
      </c>
      <c r="J5" s="223">
        <f t="shared" si="0"/>
        <v>269</v>
      </c>
      <c r="K5" s="223">
        <f t="shared" si="0"/>
        <v>1397</v>
      </c>
    </row>
    <row r="6" spans="1:11" ht="16.5" customHeight="1">
      <c r="A6" s="224" t="s">
        <v>236</v>
      </c>
      <c r="B6" s="225">
        <v>105</v>
      </c>
      <c r="C6" s="223">
        <v>316</v>
      </c>
      <c r="D6" s="226">
        <v>138</v>
      </c>
      <c r="E6" s="226">
        <v>483</v>
      </c>
      <c r="F6" s="226">
        <v>189</v>
      </c>
      <c r="G6" s="226">
        <v>484</v>
      </c>
      <c r="H6" s="226">
        <v>196</v>
      </c>
      <c r="I6" s="226">
        <v>514</v>
      </c>
      <c r="J6" s="102">
        <v>189</v>
      </c>
      <c r="K6" s="102">
        <v>550</v>
      </c>
    </row>
    <row r="7" spans="1:11" ht="16.5" customHeight="1">
      <c r="A7" s="224" t="s">
        <v>237</v>
      </c>
      <c r="B7" s="225">
        <v>7</v>
      </c>
      <c r="C7" s="223">
        <v>32</v>
      </c>
      <c r="D7" s="226">
        <v>5</v>
      </c>
      <c r="E7" s="226">
        <v>8</v>
      </c>
      <c r="F7" s="226">
        <v>5</v>
      </c>
      <c r="G7" s="226">
        <v>8</v>
      </c>
      <c r="H7" s="226">
        <v>13</v>
      </c>
      <c r="I7" s="226">
        <v>13</v>
      </c>
      <c r="J7" s="102">
        <v>14</v>
      </c>
      <c r="K7" s="102">
        <v>50</v>
      </c>
    </row>
    <row r="8" spans="1:11" ht="16.5" customHeight="1">
      <c r="A8" s="227" t="s">
        <v>101</v>
      </c>
      <c r="B8" s="225">
        <v>44</v>
      </c>
      <c r="C8" s="223">
        <v>305</v>
      </c>
      <c r="D8" s="226">
        <v>47</v>
      </c>
      <c r="E8" s="226">
        <v>326</v>
      </c>
      <c r="F8" s="226">
        <v>44</v>
      </c>
      <c r="G8" s="226">
        <v>221</v>
      </c>
      <c r="H8" s="226">
        <v>36</v>
      </c>
      <c r="I8" s="226">
        <v>300</v>
      </c>
      <c r="J8" s="102">
        <v>41</v>
      </c>
      <c r="K8" s="102">
        <v>242</v>
      </c>
    </row>
    <row r="9" spans="1:11" ht="16.5" customHeight="1">
      <c r="A9" s="224" t="s">
        <v>69</v>
      </c>
      <c r="B9" s="225">
        <v>2</v>
      </c>
      <c r="C9" s="223">
        <v>38</v>
      </c>
      <c r="D9" s="226">
        <v>5</v>
      </c>
      <c r="E9" s="226">
        <v>67</v>
      </c>
      <c r="F9" s="226">
        <v>8</v>
      </c>
      <c r="G9" s="226">
        <v>110</v>
      </c>
      <c r="H9" s="226">
        <v>7</v>
      </c>
      <c r="I9" s="226">
        <v>73</v>
      </c>
      <c r="J9" s="102">
        <v>4</v>
      </c>
      <c r="K9" s="102">
        <v>76</v>
      </c>
    </row>
    <row r="10" spans="1:11" ht="24">
      <c r="A10" s="224" t="s">
        <v>100</v>
      </c>
      <c r="B10" s="225">
        <v>13</v>
      </c>
      <c r="C10" s="223">
        <v>188</v>
      </c>
      <c r="D10" s="226">
        <v>8</v>
      </c>
      <c r="E10" s="226">
        <v>92</v>
      </c>
      <c r="F10" s="226">
        <v>7</v>
      </c>
      <c r="G10" s="226">
        <v>99</v>
      </c>
      <c r="H10" s="226">
        <v>5</v>
      </c>
      <c r="I10" s="226">
        <v>54</v>
      </c>
      <c r="J10" s="102">
        <v>12</v>
      </c>
      <c r="K10" s="102">
        <v>346</v>
      </c>
    </row>
    <row r="11" spans="1:11" ht="16.5" customHeight="1" thickBot="1">
      <c r="A11" s="228" t="s">
        <v>67</v>
      </c>
      <c r="B11" s="229">
        <v>3</v>
      </c>
      <c r="C11" s="230">
        <v>39</v>
      </c>
      <c r="D11" s="231">
        <v>4</v>
      </c>
      <c r="E11" s="231">
        <v>33</v>
      </c>
      <c r="F11" s="231">
        <v>11</v>
      </c>
      <c r="G11" s="231">
        <v>74</v>
      </c>
      <c r="H11" s="231">
        <v>5</v>
      </c>
      <c r="I11" s="231">
        <v>53</v>
      </c>
      <c r="J11" s="101">
        <v>9</v>
      </c>
      <c r="K11" s="101">
        <v>133</v>
      </c>
    </row>
    <row r="12" spans="1:11" ht="13.5">
      <c r="A12" s="211" t="s">
        <v>235</v>
      </c>
      <c r="B12" s="36"/>
      <c r="C12" s="36"/>
      <c r="D12" s="36"/>
      <c r="E12" s="36"/>
      <c r="F12" s="36"/>
      <c r="G12" s="36"/>
      <c r="H12" s="36"/>
      <c r="I12" s="36"/>
      <c r="J12" s="36"/>
      <c r="K12" s="5" t="s">
        <v>68</v>
      </c>
    </row>
    <row r="13" spans="1:11" ht="13.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13.5">
      <c r="B14" s="36"/>
    </row>
  </sheetData>
  <sheetProtection/>
  <mergeCells count="6">
    <mergeCell ref="H3:I3"/>
    <mergeCell ref="J3:K3"/>
    <mergeCell ref="A3:A4"/>
    <mergeCell ref="B3:C3"/>
    <mergeCell ref="D3:E3"/>
    <mergeCell ref="F3:G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selection activeCell="K50" sqref="K50"/>
    </sheetView>
  </sheetViews>
  <sheetFormatPr defaultColWidth="9.00390625" defaultRowHeight="13.5"/>
  <cols>
    <col min="1" max="1" width="12.625" style="3" customWidth="1"/>
    <col min="2" max="9" width="9.625" style="3" customWidth="1"/>
    <col min="10" max="16384" width="9.00390625" style="3" customWidth="1"/>
  </cols>
  <sheetData>
    <row r="1" ht="13.5">
      <c r="A1" s="1"/>
    </row>
    <row r="2" spans="1:10" ht="17.25">
      <c r="A2" s="232" t="str">
        <f>"9．作物の作付延べ面積（平成"&amp;+'[1]work'!B2-1&amp;+"年中）"</f>
        <v>9．作物の作付延べ面積（平成25年中）</v>
      </c>
      <c r="B2" s="2"/>
      <c r="C2" s="2"/>
      <c r="D2" s="2"/>
      <c r="E2" s="2"/>
      <c r="F2" s="2"/>
      <c r="G2" s="2"/>
      <c r="H2" s="2"/>
      <c r="I2" s="2"/>
      <c r="J2" s="2"/>
    </row>
    <row r="3" spans="1:10" ht="18" thickBot="1">
      <c r="A3" s="91" t="s">
        <v>103</v>
      </c>
      <c r="B3" s="2"/>
      <c r="C3" s="2"/>
      <c r="D3" s="2"/>
      <c r="E3" s="2"/>
      <c r="F3" s="2"/>
      <c r="G3" s="2"/>
      <c r="H3" s="2"/>
      <c r="I3" s="5" t="s">
        <v>61</v>
      </c>
      <c r="J3" s="2"/>
    </row>
    <row r="4" spans="1:10" ht="13.5">
      <c r="A4" s="7" t="s">
        <v>70</v>
      </c>
      <c r="B4" s="139" t="s">
        <v>71</v>
      </c>
      <c r="C4" s="139" t="s">
        <v>72</v>
      </c>
      <c r="D4" s="139" t="s">
        <v>73</v>
      </c>
      <c r="E4" s="139" t="s">
        <v>74</v>
      </c>
      <c r="F4" s="139" t="s">
        <v>75</v>
      </c>
      <c r="G4" s="139" t="s">
        <v>76</v>
      </c>
      <c r="H4" s="139" t="s">
        <v>77</v>
      </c>
      <c r="I4" s="147" t="s">
        <v>78</v>
      </c>
      <c r="J4" s="2"/>
    </row>
    <row r="5" spans="1:10" ht="14.25" thickBot="1">
      <c r="A5" s="120" t="s">
        <v>79</v>
      </c>
      <c r="B5" s="138"/>
      <c r="C5" s="138"/>
      <c r="D5" s="138"/>
      <c r="E5" s="138"/>
      <c r="F5" s="138"/>
      <c r="G5" s="138"/>
      <c r="H5" s="138"/>
      <c r="I5" s="122"/>
      <c r="J5" s="2"/>
    </row>
    <row r="6" spans="1:10" ht="13.5">
      <c r="A6" s="89" t="s">
        <v>80</v>
      </c>
      <c r="B6" s="103">
        <v>135.7</v>
      </c>
      <c r="C6" s="104">
        <v>247.45</v>
      </c>
      <c r="D6" s="104">
        <v>215.7</v>
      </c>
      <c r="E6" s="104">
        <v>290.7</v>
      </c>
      <c r="F6" s="104">
        <v>158.38</v>
      </c>
      <c r="G6" s="104">
        <v>70.2</v>
      </c>
      <c r="H6" s="104">
        <v>62</v>
      </c>
      <c r="I6" s="92">
        <v>1180.1299999999999</v>
      </c>
      <c r="J6" s="2"/>
    </row>
    <row r="7" spans="1:10" ht="13.5">
      <c r="A7" s="89" t="s">
        <v>81</v>
      </c>
      <c r="B7" s="103">
        <v>512.9</v>
      </c>
      <c r="C7" s="104">
        <v>660.5</v>
      </c>
      <c r="D7" s="104">
        <v>312.9</v>
      </c>
      <c r="E7" s="104">
        <v>435.16</v>
      </c>
      <c r="F7" s="104">
        <v>416.77</v>
      </c>
      <c r="G7" s="104">
        <v>170.55</v>
      </c>
      <c r="H7" s="104">
        <v>176.83</v>
      </c>
      <c r="I7" s="92">
        <v>2685.6100000000006</v>
      </c>
      <c r="J7" s="2"/>
    </row>
    <row r="8" spans="1:10" ht="13.5">
      <c r="A8" s="89" t="s">
        <v>104</v>
      </c>
      <c r="B8" s="103">
        <v>549.15</v>
      </c>
      <c r="C8" s="105">
        <v>4529.85</v>
      </c>
      <c r="D8" s="104">
        <v>487.9</v>
      </c>
      <c r="E8" s="104">
        <v>355.94</v>
      </c>
      <c r="F8" s="104">
        <v>424.52</v>
      </c>
      <c r="G8" s="104">
        <v>46.7</v>
      </c>
      <c r="H8" s="104">
        <v>82.2</v>
      </c>
      <c r="I8" s="92">
        <v>6476.259999999998</v>
      </c>
      <c r="J8" s="2"/>
    </row>
    <row r="9" spans="1:10" ht="13.5">
      <c r="A9" s="89" t="s">
        <v>82</v>
      </c>
      <c r="B9" s="106">
        <v>1219.4</v>
      </c>
      <c r="C9" s="105">
        <v>2138</v>
      </c>
      <c r="D9" s="104">
        <v>111.8</v>
      </c>
      <c r="E9" s="104">
        <v>110.5</v>
      </c>
      <c r="F9" s="104">
        <v>56.05</v>
      </c>
      <c r="G9" s="104">
        <v>14</v>
      </c>
      <c r="H9" s="104">
        <v>15.7</v>
      </c>
      <c r="I9" s="92">
        <v>3665.4500000000003</v>
      </c>
      <c r="J9" s="2"/>
    </row>
    <row r="10" spans="1:10" ht="13.5">
      <c r="A10" s="89" t="s">
        <v>83</v>
      </c>
      <c r="B10" s="103">
        <v>2391.2</v>
      </c>
      <c r="C10" s="104">
        <v>4164.86</v>
      </c>
      <c r="D10" s="104">
        <v>345</v>
      </c>
      <c r="E10" s="104">
        <v>433.73</v>
      </c>
      <c r="F10" s="104">
        <v>249.4</v>
      </c>
      <c r="G10" s="104">
        <v>22.4</v>
      </c>
      <c r="H10" s="104">
        <v>25.4</v>
      </c>
      <c r="I10" s="92">
        <v>7631.989999999998</v>
      </c>
      <c r="J10" s="2"/>
    </row>
    <row r="11" spans="1:10" ht="13.5">
      <c r="A11" s="93" t="s">
        <v>105</v>
      </c>
      <c r="B11" s="103">
        <v>246.31</v>
      </c>
      <c r="C11" s="104">
        <v>297.13</v>
      </c>
      <c r="D11" s="104">
        <v>141.1</v>
      </c>
      <c r="E11" s="104">
        <v>37.7</v>
      </c>
      <c r="F11" s="104">
        <v>106.36</v>
      </c>
      <c r="G11" s="104">
        <v>14.7</v>
      </c>
      <c r="H11" s="104">
        <v>12.95</v>
      </c>
      <c r="I11" s="92">
        <v>856.2500000000002</v>
      </c>
      <c r="J11" s="2"/>
    </row>
    <row r="12" spans="1:10" ht="13.5">
      <c r="A12" s="89" t="s">
        <v>106</v>
      </c>
      <c r="B12" s="103">
        <v>249.55</v>
      </c>
      <c r="C12" s="104">
        <v>532.18</v>
      </c>
      <c r="D12" s="104">
        <v>172.82</v>
      </c>
      <c r="E12" s="104">
        <v>167.23</v>
      </c>
      <c r="F12" s="104">
        <v>254.57</v>
      </c>
      <c r="G12" s="104">
        <v>57.11</v>
      </c>
      <c r="H12" s="104">
        <v>81.9</v>
      </c>
      <c r="I12" s="92">
        <v>1515.36</v>
      </c>
      <c r="J12" s="2"/>
    </row>
    <row r="13" spans="1:10" ht="13.5">
      <c r="A13" s="89" t="s">
        <v>84</v>
      </c>
      <c r="B13" s="103">
        <v>7249.3</v>
      </c>
      <c r="C13" s="104">
        <v>5446.3</v>
      </c>
      <c r="D13" s="104">
        <v>1843.55</v>
      </c>
      <c r="E13" s="104">
        <v>251.51</v>
      </c>
      <c r="F13" s="104">
        <v>350.27</v>
      </c>
      <c r="G13" s="104">
        <v>54.52</v>
      </c>
      <c r="H13" s="104">
        <v>63.27</v>
      </c>
      <c r="I13" s="92">
        <v>15258.720000000001</v>
      </c>
      <c r="J13" s="2"/>
    </row>
    <row r="14" spans="1:10" ht="13.5">
      <c r="A14" s="89" t="s">
        <v>107</v>
      </c>
      <c r="B14" s="103">
        <v>275.85</v>
      </c>
      <c r="C14" s="104">
        <v>247.51</v>
      </c>
      <c r="D14" s="104">
        <v>183.22</v>
      </c>
      <c r="E14" s="104">
        <v>144.15</v>
      </c>
      <c r="F14" s="104">
        <v>227.41</v>
      </c>
      <c r="G14" s="104">
        <v>45.51</v>
      </c>
      <c r="H14" s="104">
        <v>62.62</v>
      </c>
      <c r="I14" s="92">
        <v>1186.27</v>
      </c>
      <c r="J14" s="2"/>
    </row>
    <row r="15" spans="1:10" ht="13.5">
      <c r="A15" s="89" t="s">
        <v>108</v>
      </c>
      <c r="B15" s="103">
        <v>282.4</v>
      </c>
      <c r="C15" s="104">
        <v>2295.9</v>
      </c>
      <c r="D15" s="104">
        <v>206.25</v>
      </c>
      <c r="E15" s="104">
        <v>26.9</v>
      </c>
      <c r="F15" s="104">
        <v>58.51</v>
      </c>
      <c r="G15" s="104">
        <v>3.6</v>
      </c>
      <c r="H15" s="104">
        <v>9.8</v>
      </c>
      <c r="I15" s="92">
        <v>2883.3600000000006</v>
      </c>
      <c r="J15" s="2"/>
    </row>
    <row r="16" spans="1:10" ht="13.5">
      <c r="A16" s="89" t="s">
        <v>85</v>
      </c>
      <c r="B16" s="103">
        <v>116.51</v>
      </c>
      <c r="C16" s="104">
        <v>269.75</v>
      </c>
      <c r="D16" s="104">
        <v>32.5</v>
      </c>
      <c r="E16" s="104">
        <v>19.3</v>
      </c>
      <c r="F16" s="104">
        <v>56.75</v>
      </c>
      <c r="G16" s="104">
        <v>8.5</v>
      </c>
      <c r="H16" s="104">
        <v>0.1</v>
      </c>
      <c r="I16" s="92">
        <v>503.41</v>
      </c>
      <c r="J16" s="2"/>
    </row>
    <row r="17" spans="1:10" ht="13.5">
      <c r="A17" s="89" t="s">
        <v>86</v>
      </c>
      <c r="B17" s="103">
        <v>167.09</v>
      </c>
      <c r="C17" s="104">
        <v>300.86</v>
      </c>
      <c r="D17" s="104">
        <v>74.15</v>
      </c>
      <c r="E17" s="104">
        <v>71.35</v>
      </c>
      <c r="F17" s="104">
        <v>107</v>
      </c>
      <c r="G17" s="104">
        <v>15.6</v>
      </c>
      <c r="H17" s="104">
        <v>27.95</v>
      </c>
      <c r="I17" s="92">
        <v>764.0000000000001</v>
      </c>
      <c r="J17" s="2"/>
    </row>
    <row r="18" spans="1:10" ht="13.5">
      <c r="A18" s="89" t="s">
        <v>87</v>
      </c>
      <c r="B18" s="103">
        <v>1962.01</v>
      </c>
      <c r="C18" s="104">
        <v>2462.2</v>
      </c>
      <c r="D18" s="104">
        <v>569.75</v>
      </c>
      <c r="E18" s="104">
        <v>86.52</v>
      </c>
      <c r="F18" s="104">
        <v>388.07</v>
      </c>
      <c r="G18" s="104">
        <v>29.1</v>
      </c>
      <c r="H18" s="104">
        <v>37.9</v>
      </c>
      <c r="I18" s="92">
        <v>5535.55</v>
      </c>
      <c r="J18" s="2"/>
    </row>
    <row r="19" spans="1:10" ht="13.5">
      <c r="A19" s="89" t="s">
        <v>88</v>
      </c>
      <c r="B19" s="103">
        <v>147.78</v>
      </c>
      <c r="C19" s="104">
        <v>136.96</v>
      </c>
      <c r="D19" s="104">
        <v>91.45</v>
      </c>
      <c r="E19" s="104">
        <v>128.05</v>
      </c>
      <c r="F19" s="104">
        <v>173.08</v>
      </c>
      <c r="G19" s="104">
        <v>34.36</v>
      </c>
      <c r="H19" s="104">
        <v>65.47</v>
      </c>
      <c r="I19" s="92">
        <v>777.1500000000001</v>
      </c>
      <c r="J19" s="2"/>
    </row>
    <row r="20" spans="1:10" ht="13.5">
      <c r="A20" s="89" t="s">
        <v>89</v>
      </c>
      <c r="B20" s="103">
        <v>102.34</v>
      </c>
      <c r="C20" s="104">
        <v>102.94</v>
      </c>
      <c r="D20" s="104">
        <v>62.85</v>
      </c>
      <c r="E20" s="104">
        <v>75.47</v>
      </c>
      <c r="F20" s="104">
        <v>129.77</v>
      </c>
      <c r="G20" s="104">
        <v>30.72</v>
      </c>
      <c r="H20" s="104">
        <v>40.06</v>
      </c>
      <c r="I20" s="92">
        <v>544.1500000000001</v>
      </c>
      <c r="J20" s="2"/>
    </row>
    <row r="21" spans="1:10" ht="13.5">
      <c r="A21" s="89" t="s">
        <v>90</v>
      </c>
      <c r="B21" s="103">
        <v>147.69</v>
      </c>
      <c r="C21" s="104">
        <v>178.49</v>
      </c>
      <c r="D21" s="104">
        <v>79.3</v>
      </c>
      <c r="E21" s="104">
        <v>116.13</v>
      </c>
      <c r="F21" s="104">
        <v>169.97</v>
      </c>
      <c r="G21" s="104">
        <v>34.26</v>
      </c>
      <c r="H21" s="104">
        <v>53.37</v>
      </c>
      <c r="I21" s="92">
        <v>779.21</v>
      </c>
      <c r="J21" s="2"/>
    </row>
    <row r="22" spans="1:10" ht="13.5">
      <c r="A22" s="89" t="s">
        <v>91</v>
      </c>
      <c r="B22" s="103">
        <v>0</v>
      </c>
      <c r="C22" s="104">
        <v>0.1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92">
        <v>0.1</v>
      </c>
      <c r="J22" s="2"/>
    </row>
    <row r="23" spans="1:10" ht="13.5">
      <c r="A23" s="89" t="s">
        <v>92</v>
      </c>
      <c r="B23" s="103">
        <v>143.16</v>
      </c>
      <c r="C23" s="104">
        <v>317.31</v>
      </c>
      <c r="D23" s="104">
        <v>164.95</v>
      </c>
      <c r="E23" s="104">
        <v>65.74</v>
      </c>
      <c r="F23" s="104">
        <v>114.3</v>
      </c>
      <c r="G23" s="104">
        <v>14.05</v>
      </c>
      <c r="H23" s="104">
        <v>12.8</v>
      </c>
      <c r="I23" s="92">
        <v>832.31</v>
      </c>
      <c r="J23" s="2"/>
    </row>
    <row r="24" spans="1:10" ht="13.5">
      <c r="A24" s="89" t="s">
        <v>93</v>
      </c>
      <c r="B24" s="103">
        <v>51.6</v>
      </c>
      <c r="C24" s="104">
        <v>43.91</v>
      </c>
      <c r="D24" s="104">
        <v>34.95</v>
      </c>
      <c r="E24" s="104">
        <v>36.94</v>
      </c>
      <c r="F24" s="104">
        <v>49.77</v>
      </c>
      <c r="G24" s="104">
        <v>14.3</v>
      </c>
      <c r="H24" s="104">
        <v>15.6</v>
      </c>
      <c r="I24" s="92">
        <v>247.07</v>
      </c>
      <c r="J24" s="2"/>
    </row>
    <row r="25" spans="1:10" ht="13.5">
      <c r="A25" s="89" t="s">
        <v>94</v>
      </c>
      <c r="B25" s="103">
        <v>970.86</v>
      </c>
      <c r="C25" s="104">
        <v>1630.25</v>
      </c>
      <c r="D25" s="104">
        <v>347.3</v>
      </c>
      <c r="E25" s="104">
        <v>35.3</v>
      </c>
      <c r="F25" s="104">
        <v>50.73</v>
      </c>
      <c r="G25" s="104">
        <v>2.4</v>
      </c>
      <c r="H25" s="104">
        <v>18.25</v>
      </c>
      <c r="I25" s="92">
        <v>3055.0900000000006</v>
      </c>
      <c r="J25" s="2"/>
    </row>
    <row r="26" spans="1:10" ht="13.5">
      <c r="A26" s="89" t="s">
        <v>109</v>
      </c>
      <c r="B26" s="103">
        <v>379.51</v>
      </c>
      <c r="C26" s="104">
        <v>406.81</v>
      </c>
      <c r="D26" s="104">
        <v>189.7</v>
      </c>
      <c r="E26" s="104">
        <v>170.78</v>
      </c>
      <c r="F26" s="104">
        <v>265.07</v>
      </c>
      <c r="G26" s="104">
        <v>71.81</v>
      </c>
      <c r="H26" s="104">
        <v>122.89</v>
      </c>
      <c r="I26" s="92">
        <v>1606.57</v>
      </c>
      <c r="J26" s="2"/>
    </row>
    <row r="27" spans="1:10" ht="13.5">
      <c r="A27" s="89" t="s">
        <v>110</v>
      </c>
      <c r="B27" s="103">
        <v>86.31</v>
      </c>
      <c r="C27" s="104">
        <v>107.11</v>
      </c>
      <c r="D27" s="104">
        <v>50.2</v>
      </c>
      <c r="E27" s="104">
        <v>54</v>
      </c>
      <c r="F27" s="104">
        <v>86.71</v>
      </c>
      <c r="G27" s="104">
        <v>35.1</v>
      </c>
      <c r="H27" s="104">
        <v>32.24</v>
      </c>
      <c r="I27" s="92">
        <v>451.67</v>
      </c>
      <c r="J27" s="2"/>
    </row>
    <row r="28" spans="1:10" ht="13.5">
      <c r="A28" s="89" t="s">
        <v>95</v>
      </c>
      <c r="B28" s="103">
        <v>209.42</v>
      </c>
      <c r="C28" s="104">
        <v>154.8</v>
      </c>
      <c r="D28" s="104">
        <v>93.75</v>
      </c>
      <c r="E28" s="104">
        <v>83.13</v>
      </c>
      <c r="F28" s="104">
        <v>115.1</v>
      </c>
      <c r="G28" s="104">
        <v>18.4</v>
      </c>
      <c r="H28" s="104">
        <v>30.4</v>
      </c>
      <c r="I28" s="92">
        <v>705</v>
      </c>
      <c r="J28" s="2"/>
    </row>
    <row r="29" spans="1:10" ht="13.5">
      <c r="A29" s="89" t="s">
        <v>111</v>
      </c>
      <c r="B29" s="103">
        <v>313.8</v>
      </c>
      <c r="C29" s="104">
        <v>142.3</v>
      </c>
      <c r="D29" s="104">
        <v>141.3</v>
      </c>
      <c r="E29" s="104">
        <v>5.1</v>
      </c>
      <c r="F29" s="104">
        <v>18.2</v>
      </c>
      <c r="G29" s="104">
        <v>0.1</v>
      </c>
      <c r="H29" s="104">
        <v>3.73</v>
      </c>
      <c r="I29" s="92">
        <v>624.5300000000002</v>
      </c>
      <c r="J29" s="2"/>
    </row>
    <row r="30" spans="1:10" ht="13.5">
      <c r="A30" s="89" t="s">
        <v>96</v>
      </c>
      <c r="B30" s="103">
        <v>53.71</v>
      </c>
      <c r="C30" s="104">
        <v>128.78</v>
      </c>
      <c r="D30" s="104">
        <v>79.5</v>
      </c>
      <c r="E30" s="104">
        <v>57.8</v>
      </c>
      <c r="F30" s="104">
        <v>93.05</v>
      </c>
      <c r="G30" s="104">
        <v>12.21</v>
      </c>
      <c r="H30" s="104">
        <v>10.3</v>
      </c>
      <c r="I30" s="92">
        <v>435.35</v>
      </c>
      <c r="J30" s="2"/>
    </row>
    <row r="31" spans="1:10" ht="13.5">
      <c r="A31" s="89" t="s">
        <v>112</v>
      </c>
      <c r="B31" s="103">
        <v>487.7</v>
      </c>
      <c r="C31" s="104">
        <v>313</v>
      </c>
      <c r="D31" s="104">
        <v>77</v>
      </c>
      <c r="E31" s="104">
        <v>7.13</v>
      </c>
      <c r="F31" s="104">
        <v>13.36</v>
      </c>
      <c r="G31" s="104">
        <v>3.9</v>
      </c>
      <c r="H31" s="104">
        <v>5.79</v>
      </c>
      <c r="I31" s="92">
        <v>907.88</v>
      </c>
      <c r="J31" s="2"/>
    </row>
    <row r="32" spans="1:10" ht="13.5">
      <c r="A32" s="89" t="s">
        <v>97</v>
      </c>
      <c r="B32" s="103">
        <v>514.35</v>
      </c>
      <c r="C32" s="104">
        <v>773.52</v>
      </c>
      <c r="D32" s="104">
        <v>494.65</v>
      </c>
      <c r="E32" s="104">
        <v>396.59</v>
      </c>
      <c r="F32" s="104">
        <v>529.12</v>
      </c>
      <c r="G32" s="104">
        <v>101.58</v>
      </c>
      <c r="H32" s="104">
        <v>139.34</v>
      </c>
      <c r="I32" s="92">
        <v>2949.15</v>
      </c>
      <c r="J32" s="2"/>
    </row>
    <row r="33" spans="1:10" ht="14.25" thickBot="1">
      <c r="A33" s="94" t="s">
        <v>98</v>
      </c>
      <c r="B33" s="95">
        <v>18965.6</v>
      </c>
      <c r="C33" s="96">
        <v>28028.77</v>
      </c>
      <c r="D33" s="96">
        <v>6603.539999999999</v>
      </c>
      <c r="E33" s="96">
        <v>3662.8500000000013</v>
      </c>
      <c r="F33" s="96">
        <v>4662.29</v>
      </c>
      <c r="G33" s="96">
        <v>925.68</v>
      </c>
      <c r="H33" s="96">
        <v>1208.86</v>
      </c>
      <c r="I33" s="96">
        <v>64057.59</v>
      </c>
      <c r="J33" s="2"/>
    </row>
    <row r="34" spans="1:17" ht="13.5">
      <c r="A34" s="36"/>
      <c r="B34" s="36"/>
      <c r="C34" s="36"/>
      <c r="D34" s="36"/>
      <c r="E34" s="36"/>
      <c r="F34" s="36"/>
      <c r="G34" s="36"/>
      <c r="H34" s="36"/>
      <c r="I34" s="5" t="s">
        <v>180</v>
      </c>
      <c r="J34" s="36"/>
      <c r="K34" s="36"/>
      <c r="L34" s="36"/>
      <c r="M34" s="36"/>
      <c r="N34" s="36"/>
      <c r="O34" s="36"/>
      <c r="P34" s="36"/>
      <c r="Q34" s="36"/>
    </row>
    <row r="35" spans="1:17" ht="13.5">
      <c r="A35" s="36"/>
      <c r="B35" s="36"/>
      <c r="C35" s="36"/>
      <c r="D35" s="36"/>
      <c r="E35" s="36"/>
      <c r="F35" s="36"/>
      <c r="G35" s="36"/>
      <c r="H35" s="36"/>
      <c r="I35" s="5"/>
      <c r="J35" s="36"/>
      <c r="K35" s="36"/>
      <c r="L35" s="36"/>
      <c r="M35" s="36"/>
      <c r="N35" s="36"/>
      <c r="O35" s="36"/>
      <c r="P35" s="36"/>
      <c r="Q35" s="36"/>
    </row>
    <row r="36" spans="1:10" ht="18" thickBot="1">
      <c r="A36" s="91" t="s">
        <v>113</v>
      </c>
      <c r="B36" s="2"/>
      <c r="C36" s="2"/>
      <c r="D36" s="2"/>
      <c r="E36" s="2"/>
      <c r="F36" s="2"/>
      <c r="G36" s="2"/>
      <c r="H36" s="2"/>
      <c r="I36" s="5" t="s">
        <v>61</v>
      </c>
      <c r="J36" s="2"/>
    </row>
    <row r="37" spans="1:10" ht="13.5">
      <c r="A37" s="7" t="s">
        <v>70</v>
      </c>
      <c r="B37" s="139" t="s">
        <v>71</v>
      </c>
      <c r="C37" s="139" t="s">
        <v>72</v>
      </c>
      <c r="D37" s="139" t="s">
        <v>73</v>
      </c>
      <c r="E37" s="139" t="s">
        <v>74</v>
      </c>
      <c r="F37" s="139" t="s">
        <v>75</v>
      </c>
      <c r="G37" s="139" t="s">
        <v>76</v>
      </c>
      <c r="H37" s="139" t="s">
        <v>77</v>
      </c>
      <c r="I37" s="147" t="s">
        <v>78</v>
      </c>
      <c r="J37" s="111"/>
    </row>
    <row r="38" spans="1:10" ht="14.25" thickBot="1">
      <c r="A38" s="120" t="s">
        <v>79</v>
      </c>
      <c r="B38" s="138"/>
      <c r="C38" s="138"/>
      <c r="D38" s="138"/>
      <c r="E38" s="138"/>
      <c r="F38" s="138"/>
      <c r="G38" s="138"/>
      <c r="H38" s="138"/>
      <c r="I38" s="122"/>
      <c r="J38" s="111"/>
    </row>
    <row r="39" spans="1:10" ht="13.5">
      <c r="A39" s="116" t="s">
        <v>99</v>
      </c>
      <c r="B39" s="104">
        <v>55</v>
      </c>
      <c r="C39" s="104">
        <v>161</v>
      </c>
      <c r="D39" s="104">
        <v>105</v>
      </c>
      <c r="E39" s="104">
        <v>402.74</v>
      </c>
      <c r="F39" s="104">
        <v>993.5</v>
      </c>
      <c r="G39" s="104">
        <v>98.3</v>
      </c>
      <c r="H39" s="104">
        <v>99</v>
      </c>
      <c r="I39" s="92">
        <v>1914.54</v>
      </c>
      <c r="J39" s="2"/>
    </row>
    <row r="40" spans="1:10" ht="13.5">
      <c r="A40" s="116" t="s">
        <v>167</v>
      </c>
      <c r="B40" s="104">
        <v>568</v>
      </c>
      <c r="C40" s="104">
        <v>1508</v>
      </c>
      <c r="D40" s="104">
        <v>462.2</v>
      </c>
      <c r="E40" s="104">
        <v>1170.1</v>
      </c>
      <c r="F40" s="104">
        <v>3811.41</v>
      </c>
      <c r="G40" s="104">
        <v>210.9</v>
      </c>
      <c r="H40" s="104">
        <v>518</v>
      </c>
      <c r="I40" s="92">
        <v>8248.609999999999</v>
      </c>
      <c r="J40" s="2"/>
    </row>
    <row r="41" spans="1:10" ht="13.5">
      <c r="A41" s="116" t="s">
        <v>168</v>
      </c>
      <c r="B41" s="104">
        <v>213</v>
      </c>
      <c r="C41" s="104">
        <v>1293</v>
      </c>
      <c r="D41" s="104">
        <v>40</v>
      </c>
      <c r="E41" s="104">
        <v>226</v>
      </c>
      <c r="F41" s="104">
        <v>881</v>
      </c>
      <c r="G41" s="104">
        <v>81</v>
      </c>
      <c r="H41" s="104">
        <v>250</v>
      </c>
      <c r="I41" s="92">
        <v>2984</v>
      </c>
      <c r="J41" s="2"/>
    </row>
    <row r="42" spans="1:10" ht="13.5">
      <c r="A42" s="116" t="s">
        <v>169</v>
      </c>
      <c r="B42" s="104">
        <v>80</v>
      </c>
      <c r="C42" s="104">
        <v>616</v>
      </c>
      <c r="D42" s="104">
        <v>66</v>
      </c>
      <c r="E42" s="104">
        <v>280</v>
      </c>
      <c r="F42" s="104">
        <v>656.92</v>
      </c>
      <c r="G42" s="104">
        <v>62</v>
      </c>
      <c r="H42" s="104">
        <v>106.7</v>
      </c>
      <c r="I42" s="92">
        <v>1867.6200000000001</v>
      </c>
      <c r="J42" s="2"/>
    </row>
    <row r="43" spans="1:10" ht="14.25" thickBot="1">
      <c r="A43" s="94" t="s">
        <v>170</v>
      </c>
      <c r="B43" s="112">
        <v>916</v>
      </c>
      <c r="C43" s="112">
        <v>3578</v>
      </c>
      <c r="D43" s="112">
        <v>673.2</v>
      </c>
      <c r="E43" s="112">
        <v>2078.84</v>
      </c>
      <c r="F43" s="112">
        <v>6342.83</v>
      </c>
      <c r="G43" s="112">
        <v>452.2</v>
      </c>
      <c r="H43" s="112">
        <v>973.7</v>
      </c>
      <c r="I43" s="96">
        <v>15014.77</v>
      </c>
      <c r="J43" s="2"/>
    </row>
    <row r="44" spans="1:25" ht="13.5">
      <c r="A44" s="36"/>
      <c r="B44" s="36"/>
      <c r="C44" s="36"/>
      <c r="D44" s="36"/>
      <c r="E44" s="36"/>
      <c r="F44" s="36"/>
      <c r="G44" s="36"/>
      <c r="I44" s="5" t="s">
        <v>180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3.5">
      <c r="A45" s="36"/>
      <c r="B45" s="36"/>
      <c r="C45" s="36"/>
      <c r="D45" s="36"/>
      <c r="E45" s="36"/>
      <c r="F45" s="36"/>
      <c r="G45" s="36"/>
      <c r="H45" s="36"/>
      <c r="I45" s="5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10" ht="18" thickBot="1">
      <c r="A46" s="91" t="s">
        <v>114</v>
      </c>
      <c r="B46" s="2"/>
      <c r="C46" s="2"/>
      <c r="D46" s="2"/>
      <c r="E46" s="2"/>
      <c r="F46" s="2"/>
      <c r="G46" s="2"/>
      <c r="H46" s="2"/>
      <c r="I46" s="5" t="s">
        <v>61</v>
      </c>
      <c r="J46" s="2"/>
    </row>
    <row r="47" spans="1:9" ht="13.5">
      <c r="A47" s="7" t="s">
        <v>70</v>
      </c>
      <c r="B47" s="139" t="s">
        <v>71</v>
      </c>
      <c r="C47" s="139" t="s">
        <v>72</v>
      </c>
      <c r="D47" s="139" t="s">
        <v>73</v>
      </c>
      <c r="E47" s="139" t="s">
        <v>74</v>
      </c>
      <c r="F47" s="139" t="s">
        <v>75</v>
      </c>
      <c r="G47" s="139" t="s">
        <v>76</v>
      </c>
      <c r="H47" s="139" t="s">
        <v>77</v>
      </c>
      <c r="I47" s="147" t="s">
        <v>78</v>
      </c>
    </row>
    <row r="48" spans="1:9" ht="14.25" thickBot="1">
      <c r="A48" s="120" t="s">
        <v>177</v>
      </c>
      <c r="B48" s="138"/>
      <c r="C48" s="138"/>
      <c r="D48" s="138"/>
      <c r="E48" s="138"/>
      <c r="F48" s="138"/>
      <c r="G48" s="138"/>
      <c r="H48" s="138"/>
      <c r="I48" s="122"/>
    </row>
    <row r="49" spans="1:9" ht="13.5">
      <c r="A49" s="117" t="s">
        <v>171</v>
      </c>
      <c r="B49" s="113">
        <v>1075.5</v>
      </c>
      <c r="C49" s="113">
        <v>397</v>
      </c>
      <c r="D49" s="113">
        <v>648</v>
      </c>
      <c r="E49" s="113">
        <v>427.3</v>
      </c>
      <c r="F49" s="113">
        <v>718</v>
      </c>
      <c r="G49" s="113">
        <v>2.5</v>
      </c>
      <c r="H49" s="113">
        <v>39.5</v>
      </c>
      <c r="I49" s="114">
        <v>3307.8</v>
      </c>
    </row>
    <row r="50" spans="1:9" ht="13.5">
      <c r="A50" s="117" t="s">
        <v>172</v>
      </c>
      <c r="B50" s="113">
        <v>70</v>
      </c>
      <c r="C50" s="113">
        <v>0</v>
      </c>
      <c r="D50" s="113">
        <v>10</v>
      </c>
      <c r="E50" s="113">
        <v>30</v>
      </c>
      <c r="F50" s="113">
        <v>10</v>
      </c>
      <c r="G50" s="113">
        <v>0</v>
      </c>
      <c r="H50" s="113">
        <v>0</v>
      </c>
      <c r="I50" s="114">
        <v>120</v>
      </c>
    </row>
    <row r="51" spans="1:9" ht="13.5">
      <c r="A51" s="117" t="s">
        <v>173</v>
      </c>
      <c r="B51" s="113">
        <v>10</v>
      </c>
      <c r="C51" s="113">
        <v>40</v>
      </c>
      <c r="D51" s="113">
        <v>154</v>
      </c>
      <c r="E51" s="113">
        <v>5</v>
      </c>
      <c r="F51" s="113">
        <v>0</v>
      </c>
      <c r="G51" s="113">
        <v>0</v>
      </c>
      <c r="H51" s="113">
        <v>0</v>
      </c>
      <c r="I51" s="114">
        <v>209</v>
      </c>
    </row>
    <row r="52" spans="1:9" ht="13.5">
      <c r="A52" s="117" t="s">
        <v>174</v>
      </c>
      <c r="B52" s="113">
        <v>40</v>
      </c>
      <c r="C52" s="113">
        <v>60</v>
      </c>
      <c r="D52" s="113">
        <v>390</v>
      </c>
      <c r="E52" s="113">
        <v>0</v>
      </c>
      <c r="F52" s="113">
        <v>0</v>
      </c>
      <c r="G52" s="113">
        <v>0</v>
      </c>
      <c r="H52" s="113">
        <v>0</v>
      </c>
      <c r="I52" s="114">
        <v>490</v>
      </c>
    </row>
    <row r="53" spans="1:9" ht="13.5">
      <c r="A53" s="118" t="s">
        <v>175</v>
      </c>
      <c r="B53" s="113">
        <v>15.6</v>
      </c>
      <c r="C53" s="113">
        <v>2.9</v>
      </c>
      <c r="D53" s="113">
        <v>22.1</v>
      </c>
      <c r="E53" s="113">
        <v>5.8</v>
      </c>
      <c r="F53" s="113">
        <v>43.1</v>
      </c>
      <c r="G53" s="113">
        <v>36.4</v>
      </c>
      <c r="H53" s="113">
        <v>8</v>
      </c>
      <c r="I53" s="114">
        <v>133.9</v>
      </c>
    </row>
    <row r="54" spans="1:9" ht="14.25" thickBot="1">
      <c r="A54" s="119" t="s">
        <v>176</v>
      </c>
      <c r="B54" s="115">
        <v>1211.1</v>
      </c>
      <c r="C54" s="115">
        <v>499.9</v>
      </c>
      <c r="D54" s="115">
        <v>1224.1</v>
      </c>
      <c r="E54" s="115">
        <v>468.1</v>
      </c>
      <c r="F54" s="115">
        <v>771.1</v>
      </c>
      <c r="G54" s="115">
        <v>38.9</v>
      </c>
      <c r="H54" s="115">
        <v>47.5</v>
      </c>
      <c r="I54" s="115">
        <v>4260.7</v>
      </c>
    </row>
    <row r="55" spans="1:18" ht="13.5">
      <c r="A55" s="61" t="s">
        <v>115</v>
      </c>
      <c r="B55" s="36"/>
      <c r="C55" s="36"/>
      <c r="D55" s="36"/>
      <c r="E55" s="36"/>
      <c r="F55" s="36"/>
      <c r="G55" s="36"/>
      <c r="H55" s="36"/>
      <c r="I55" s="5" t="s">
        <v>180</v>
      </c>
      <c r="J55" s="36"/>
      <c r="K55" s="36"/>
      <c r="L55" s="36"/>
      <c r="M55" s="36"/>
      <c r="N55" s="36"/>
      <c r="O55" s="36"/>
      <c r="P55" s="36"/>
      <c r="Q55" s="36"/>
      <c r="R55" s="36"/>
    </row>
    <row r="56" spans="2:10" ht="13.5"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</sheetData>
  <sheetProtection/>
  <mergeCells count="24">
    <mergeCell ref="F47:F48"/>
    <mergeCell ref="G47:G48"/>
    <mergeCell ref="B4:B5"/>
    <mergeCell ref="C4:C5"/>
    <mergeCell ref="D4:D5"/>
    <mergeCell ref="E4:E5"/>
    <mergeCell ref="F4:F5"/>
    <mergeCell ref="G4:G5"/>
    <mergeCell ref="H4:H5"/>
    <mergeCell ref="I4:I5"/>
    <mergeCell ref="F37:F38"/>
    <mergeCell ref="G37:G38"/>
    <mergeCell ref="H37:H38"/>
    <mergeCell ref="I37:I38"/>
    <mergeCell ref="H47:H48"/>
    <mergeCell ref="I47:I48"/>
    <mergeCell ref="B37:B38"/>
    <mergeCell ref="C37:C38"/>
    <mergeCell ref="D37:D38"/>
    <mergeCell ref="E37:E38"/>
    <mergeCell ref="B47:B48"/>
    <mergeCell ref="C47:C48"/>
    <mergeCell ref="D47:D48"/>
    <mergeCell ref="E47:E4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test</cp:lastModifiedBy>
  <cp:lastPrinted>2013-05-08T06:54:04Z</cp:lastPrinted>
  <dcterms:created xsi:type="dcterms:W3CDTF">2007-03-22T07:23:33Z</dcterms:created>
  <dcterms:modified xsi:type="dcterms:W3CDTF">2015-06-04T09:44:35Z</dcterms:modified>
  <cp:category/>
  <cp:version/>
  <cp:contentType/>
  <cp:contentStatus/>
</cp:coreProperties>
</file>